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Juan Andrés\SistemaCaliper\archivos_bajar\Calyper Bases Excel y Ejemplos\"/>
    </mc:Choice>
  </mc:AlternateContent>
  <xr:revisionPtr revIDLastSave="0" documentId="13_ncr:1_{929CA59C-DCDE-4F19-BCFA-B0DD16D585D4}" xr6:coauthVersionLast="47" xr6:coauthVersionMax="47" xr10:uidLastSave="{00000000-0000-0000-0000-000000000000}"/>
  <bookViews>
    <workbookView xWindow="-120" yWindow="-120" windowWidth="29040" windowHeight="15990" xr2:uid="{4E04CC75-199D-4DB5-8AD3-481B5F9C7A5B}"/>
  </bookViews>
  <sheets>
    <sheet name="m3arbol" sheetId="9" r:id="rId1"/>
    <sheet name="Manual" sheetId="10" r:id="rId2"/>
    <sheet name="Validación de Funciones" sheetId="11" r:id="rId3"/>
  </sheets>
  <definedNames>
    <definedName name="_xlnm._FilterDatabase" localSheetId="0" hidden="1">m3arbol!$A$1:$O$3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11" l="1"/>
  <c r="E16" i="11"/>
  <c r="E13" i="11"/>
  <c r="E7" i="11"/>
  <c r="E53" i="11"/>
  <c r="E52" i="11"/>
  <c r="E47" i="11"/>
  <c r="E46" i="11"/>
  <c r="E41" i="11"/>
  <c r="E35" i="11"/>
  <c r="E34" i="11"/>
  <c r="E40" i="11"/>
  <c r="E29" i="11"/>
  <c r="E28" i="11"/>
  <c r="E22" i="11"/>
  <c r="E10" i="11"/>
  <c r="E8" i="11"/>
  <c r="E9" i="11" s="1"/>
  <c r="E17" i="11"/>
  <c r="E11" i="11"/>
  <c r="E54" i="11"/>
  <c r="E48" i="11"/>
  <c r="E42" i="11"/>
  <c r="E36" i="11"/>
  <c r="E23" i="11"/>
  <c r="E30" i="11"/>
  <c r="E20" i="11" l="1"/>
  <c r="E21" i="11" s="1"/>
  <c r="E14" i="11"/>
  <c r="E15" i="11" s="1"/>
</calcChain>
</file>

<file path=xl/sharedStrings.xml><?xml version="1.0" encoding="utf-8"?>
<sst xmlns="http://schemas.openxmlformats.org/spreadsheetml/2006/main" count="172" uniqueCount="128">
  <si>
    <t>Pag</t>
  </si>
  <si>
    <t>ESPECIE</t>
  </si>
  <si>
    <t>Estructura</t>
  </si>
  <si>
    <t>Nombre científico</t>
  </si>
  <si>
    <t>VOLUMEN</t>
  </si>
  <si>
    <t>Region</t>
  </si>
  <si>
    <t>Fuente</t>
  </si>
  <si>
    <t>Pais</t>
  </si>
  <si>
    <t>Chile</t>
  </si>
  <si>
    <t>Id_Volumen</t>
  </si>
  <si>
    <t>INFORMACION GENERAL</t>
  </si>
  <si>
    <t>USO DE LA PLANILLA CON EL SISTEMA DE PROCESAMIENTO DE INVENTARIOS FORESTALES CALYPER</t>
  </si>
  <si>
    <t>Division                      :     /</t>
  </si>
  <si>
    <t>Elevar a potencia   :    ^</t>
  </si>
  <si>
    <t>Suma                           :     +</t>
  </si>
  <si>
    <t>Resta                           :     -</t>
  </si>
  <si>
    <t>Multiplicacion         :     *</t>
  </si>
  <si>
    <t>Exponente e            :   exp</t>
  </si>
  <si>
    <t>logaritmo natural   :    ln</t>
  </si>
  <si>
    <t>logaritmo base 10  :    log</t>
  </si>
  <si>
    <t>Raiz cuadrada          :  sqrt</t>
  </si>
  <si>
    <t>V = 0.002874 + 0.00003998067* D^2*H</t>
  </si>
  <si>
    <t>V = exp(- 10.8038017 + 1.071131157* ln(D^2*H))</t>
  </si>
  <si>
    <t>Solo se permiten los siguientes operadores. Si se incluye alguno diferente el resultado de volumen se escribira en rojo y con un codigo de error.</t>
  </si>
  <si>
    <t>Tambien apareceran en rojo los volumenes negativos debido a que los parametros D y H estan fuera de rango.</t>
  </si>
  <si>
    <t xml:space="preserve">CHEQUEO DEL CALCULO DE VOLUMEN </t>
  </si>
  <si>
    <t>Otros requisitos de la formula de volumen:</t>
  </si>
  <si>
    <t>Otros comentarios</t>
  </si>
  <si>
    <t>Otros casos</t>
  </si>
  <si>
    <t>Se pueden crear mas hojas con informacion que cada usuario desee, pero no se recomienda para no aumentar mucho el tamaño del archivo y especialmente no incluir tablas dinamicas.</t>
  </si>
  <si>
    <t>EXPLICACION DE LAS HOJA DE ESTA PLANILLA : [ m3arbol  ]</t>
  </si>
  <si>
    <t>Estas 3 etiquetas de columnas no se pueden mover ni cambiarle sus nombres.</t>
  </si>
  <si>
    <t>EXPLICACION DE LAS COLUMNAS DE LA HOJA  : [ m3arbol  ]</t>
  </si>
  <si>
    <t>Los volumenes de mas de 2 m3 por arbol (valor alto de volumen), no se marcan con error pero se escriben en azul por si se desean revisar.</t>
  </si>
  <si>
    <t>* Nota1 * :  Los modelos de volumen entregados son publicos y estan disponibles en internet para su chequeo.</t>
  </si>
  <si>
    <t>* Nota2 * :  Las formulas de volumen incluidas fueron transcritas a esta planilla, pero pudieran tener algun error, si algun usuario detecta algun problema favor informarlo por mail.</t>
  </si>
  <si>
    <t>* Nota3 * :  Las formulas de volumen solo se entregan en esta planilla para poder evaluar el software de procesamiento.</t>
  </si>
  <si>
    <t>* Nota4 * :  Calyper no tiene ninguna responsabilidad en los volumenes que entregan estos modelos y su uso es de exclusiva responsabilidad de casa usuario.</t>
  </si>
  <si>
    <t>Se recomienda chequear a en Excel el volumen de los modelos definidos antes de procesar el inventario .</t>
  </si>
  <si>
    <t>Resultado (m3/arbol)</t>
  </si>
  <si>
    <t>Coeficiente Forma Girard</t>
  </si>
  <si>
    <t>Localidad</t>
  </si>
  <si>
    <t>Instituto Forestal-1992</t>
  </si>
  <si>
    <t>Eucalytus globulus</t>
  </si>
  <si>
    <t>Ovalle</t>
  </si>
  <si>
    <t>Monte Bajo</t>
  </si>
  <si>
    <t>V = 0</t>
  </si>
  <si>
    <t>Calyper</t>
  </si>
  <si>
    <t>Todos</t>
  </si>
  <si>
    <t>Sin Volumen</t>
  </si>
  <si>
    <t>D</t>
  </si>
  <si>
    <t>DAP en cm</t>
  </si>
  <si>
    <t>H</t>
  </si>
  <si>
    <t>Altura en</t>
  </si>
  <si>
    <t>V = 0.037209753 + 0.00002662916735 *D^2 *H</t>
  </si>
  <si>
    <t>$D$4</t>
  </si>
  <si>
    <t>Arbol Muerto</t>
  </si>
  <si>
    <t>Clave</t>
  </si>
  <si>
    <t>DLU</t>
  </si>
  <si>
    <t>Pos</t>
  </si>
  <si>
    <t>Autor</t>
  </si>
  <si>
    <t>JCJerezT</t>
  </si>
  <si>
    <t>Comprobación de la Función</t>
  </si>
  <si>
    <t>Reemplaza D por $C$3 y H por $C$4</t>
  </si>
  <si>
    <t>ID_Volumen a Validar</t>
  </si>
  <si>
    <t>Función de volumen Relacionada</t>
  </si>
  <si>
    <t>Especie:</t>
  </si>
  <si>
    <t>Instrucciones</t>
  </si>
  <si>
    <t>Reemplaza D por $D$3 y H por $D$4</t>
  </si>
  <si>
    <t>$D$5</t>
  </si>
  <si>
    <t>Celda</t>
  </si>
  <si>
    <t>Valor</t>
  </si>
  <si>
    <t>Variable a remplazar por</t>
  </si>
  <si>
    <t>Con el objeto de asegurar al usuario que esta planilla estárá libre de virus, es que se evitó la incoporación de macros en esta hoja, por lo cual, hay acciones que requeriran de su intervencion manual.</t>
  </si>
  <si>
    <t xml:space="preserve">Por lo mismo, esta hoja utiliza la función "Sustituir" para reemplazar la Variable "D" (DAP) y "H" (Altura), por los valores de las celdas $D$4 y $D$5 respectivamente, por lo que se sugiere no modificar las celdas, salvo las que están en amarillo. </t>
  </si>
  <si>
    <t>Escribir Especie 1</t>
  </si>
  <si>
    <t>Función de volumen a probar</t>
  </si>
  <si>
    <t>Hoja de validación de Funciones de Volumen</t>
  </si>
  <si>
    <t>Cada modelo de volumen debe ser identificado con un codigo unico, no importando su valor, solo que sea unico, numerico.</t>
  </si>
  <si>
    <t>A: Id_Volumen</t>
  </si>
  <si>
    <t>B: VOLUMEN</t>
  </si>
  <si>
    <t>D                                   : DAP del arbol de la parcela, esta letra es obligatoria y no puede cambiarse.</t>
  </si>
  <si>
    <t>H                                   : Altura del arbol de la parcela, esta letra es obligatoria y no puede cambiarse.</t>
  </si>
  <si>
    <t>Toda formula de volumen debe partir con el prefijo  "V=" y a continuacion va la escritura matematica del modelo en formato Excel.</t>
  </si>
  <si>
    <t>Si existen especies para el caso de bosque nativo que no tienen volumen y solo se desea registrar su presencia, entonces debe decir "V=0".</t>
  </si>
  <si>
    <t>C: ESPECIE</t>
  </si>
  <si>
    <t xml:space="preserve">VERIFICACIÓN DEL VOLUMEN RESULTANTE POSTERIOR AL PROCESO EN CALYPER. </t>
  </si>
  <si>
    <t>Este archivo le permite certificar los resultados de las funciones de volumen por especie, para su seguridad y la de su cliente.</t>
  </si>
  <si>
    <t>Esta planilla tiene los modelos de volumen (m3/arbol) para una muestra de modelos de plantaciones de Eucalipto de Chile.</t>
  </si>
  <si>
    <t>En este caso se agrega una serie de informacion de funciones de ejemplo y que sin duda es util para saber las caracteristicas de los modelos, pero como se dijo se trata de informacion no obligatoria.</t>
  </si>
  <si>
    <t>Escribir Especie 2</t>
  </si>
  <si>
    <t>Escribir Especie 3</t>
  </si>
  <si>
    <t>Escribir Especie 4</t>
  </si>
  <si>
    <t>Escribir Especie 5</t>
  </si>
  <si>
    <t>Nueva Función a Validar</t>
  </si>
  <si>
    <r>
      <t>Cada bloque permite evaluar una función en específico y para lo cual basta con referenciar el ID_Volumen de la planilla principal (m3arbol), por ejemplo, el</t>
    </r>
    <r>
      <rPr>
        <sz val="10"/>
        <color rgb="FFC00000"/>
        <rFont val="Calibri"/>
        <family val="2"/>
        <scheme val="minor"/>
      </rPr>
      <t xml:space="preserve"> ID_Volumen a Validar</t>
    </r>
    <r>
      <rPr>
        <sz val="10"/>
        <color theme="1"/>
        <rFont val="Calibri"/>
        <family val="2"/>
        <scheme val="minor"/>
      </rPr>
      <t xml:space="preserve"> 74 evaluará la función N° 74 de dicha hoja correspondiente a la especie Hualo.</t>
    </r>
  </si>
  <si>
    <r>
      <t>Al cambiar el número del</t>
    </r>
    <r>
      <rPr>
        <sz val="10"/>
        <color rgb="FFC00000"/>
        <rFont val="Calibri"/>
        <family val="2"/>
        <scheme val="minor"/>
      </rPr>
      <t xml:space="preserve"> ID_Volumen a Validar</t>
    </r>
    <r>
      <rPr>
        <sz val="10"/>
        <color theme="1"/>
        <rFont val="Calibri"/>
        <family val="2"/>
        <scheme val="minor"/>
      </rPr>
      <t xml:space="preserve"> de cualquier bloque se referenciará una nueva función, cambiando automáticamente el nombre de la especie en la </t>
    </r>
    <r>
      <rPr>
        <sz val="10"/>
        <color theme="5" tint="-0.249977111117893"/>
        <rFont val="Calibri"/>
        <family val="2"/>
        <scheme val="minor"/>
      </rPr>
      <t>línea 1</t>
    </r>
    <r>
      <rPr>
        <sz val="10"/>
        <color theme="1"/>
        <rFont val="Calibri"/>
        <family val="2"/>
        <scheme val="minor"/>
      </rPr>
      <t xml:space="preserve">, La función de volumen correspondiente (tal como está escrita en la hoja m3arbol) en la </t>
    </r>
    <r>
      <rPr>
        <sz val="10"/>
        <color theme="5" tint="-0.249977111117893"/>
        <rFont val="Calibri"/>
        <family val="2"/>
        <scheme val="minor"/>
      </rPr>
      <t>linea 2</t>
    </r>
    <r>
      <rPr>
        <sz val="10"/>
        <color theme="1"/>
        <rFont val="Calibri"/>
        <family val="2"/>
        <scheme val="minor"/>
      </rPr>
      <t xml:space="preserve">, y se cambiarán los parametros D y H por las referencias a las celdas correspondientes al DAP y ALtura en la </t>
    </r>
    <r>
      <rPr>
        <sz val="10"/>
        <color theme="5" tint="-0.249977111117893"/>
        <rFont val="Calibri"/>
        <family val="2"/>
        <scheme val="minor"/>
      </rPr>
      <t>línea 3</t>
    </r>
    <r>
      <rPr>
        <sz val="10"/>
        <color theme="1"/>
        <rFont val="Calibri"/>
        <family val="2"/>
        <scheme val="minor"/>
      </rPr>
      <t>.</t>
    </r>
  </si>
  <si>
    <r>
      <t xml:space="preserve">IMPORTANTE: Excel no cuenta con una función que permita ejecutar una formula desde un texto,por lo que para que la celda de la </t>
    </r>
    <r>
      <rPr>
        <sz val="10"/>
        <color theme="5" tint="-0.249977111117893"/>
        <rFont val="Calibri"/>
        <family val="2"/>
        <scheme val="minor"/>
      </rPr>
      <t>línea 4</t>
    </r>
    <r>
      <rPr>
        <sz val="10"/>
        <color theme="1"/>
        <rFont val="Calibri"/>
        <family val="2"/>
        <scheme val="minor"/>
      </rPr>
      <t xml:space="preserve"> opere deberá:
1.- Seleccionar la celda de la </t>
    </r>
    <r>
      <rPr>
        <sz val="10"/>
        <color theme="5" tint="-0.249977111117893"/>
        <rFont val="Calibri"/>
        <family val="2"/>
        <scheme val="minor"/>
      </rPr>
      <t>línea 3</t>
    </r>
    <r>
      <rPr>
        <sz val="10"/>
        <color theme="1"/>
        <rFont val="Calibri"/>
        <family val="2"/>
        <scheme val="minor"/>
      </rPr>
      <t xml:space="preserve"> y copiarla (Ctrl-C)
       </t>
    </r>
    <r>
      <rPr>
        <sz val="10"/>
        <color theme="9" tint="-0.249977111117893"/>
        <rFont val="Calibri"/>
        <family val="2"/>
        <scheme val="minor"/>
      </rPr>
      <t>V = exp(- 9.519438 + 0.9152567* ln($D$4^2*$D$5))</t>
    </r>
    <r>
      <rPr>
        <sz val="10"/>
        <color theme="1"/>
        <rFont val="Calibri"/>
        <family val="2"/>
        <scheme val="minor"/>
      </rPr>
      <t xml:space="preserve">
2.- Pegar la formula en la celda de la </t>
    </r>
    <r>
      <rPr>
        <sz val="10"/>
        <color theme="5" tint="-0.249977111117893"/>
        <rFont val="Calibri"/>
        <family val="2"/>
        <scheme val="minor"/>
      </rPr>
      <t>linea 4</t>
    </r>
    <r>
      <rPr>
        <sz val="10"/>
        <color theme="1"/>
        <rFont val="Calibri"/>
        <family val="2"/>
        <scheme val="minor"/>
      </rPr>
      <t xml:space="preserve"> "</t>
    </r>
    <r>
      <rPr>
        <sz val="10"/>
        <color rgb="FFC00000"/>
        <rFont val="Calibri"/>
        <family val="2"/>
        <scheme val="minor"/>
      </rPr>
      <t>como valor</t>
    </r>
    <r>
      <rPr>
        <sz val="10"/>
        <color theme="1"/>
        <rFont val="Calibri"/>
        <family val="2"/>
        <scheme val="minor"/>
      </rPr>
      <t xml:space="preserve">"
      - La celda quedará igual a la linea 3 pero como texto
         </t>
    </r>
    <r>
      <rPr>
        <sz val="10"/>
        <color theme="9" tint="-0.249977111117893"/>
        <rFont val="Calibri"/>
        <family val="2"/>
        <scheme val="minor"/>
      </rPr>
      <t>V = exp(- 9.519438 + 0.9152567* ln($D$4^2*$D$5))</t>
    </r>
    <r>
      <rPr>
        <sz val="10"/>
        <color theme="1"/>
        <rFont val="Calibri"/>
        <family val="2"/>
        <scheme val="minor"/>
      </rPr>
      <t xml:space="preserve">
3.- Editar la </t>
    </r>
    <r>
      <rPr>
        <sz val="10"/>
        <color theme="5" tint="-0.249977111117893"/>
        <rFont val="Calibri"/>
        <family val="2"/>
        <scheme val="minor"/>
      </rPr>
      <t>línea 4</t>
    </r>
    <r>
      <rPr>
        <sz val="10"/>
        <color theme="1"/>
        <rFont val="Calibri"/>
        <family val="2"/>
        <scheme val="minor"/>
      </rPr>
      <t xml:space="preserve">, borrando "V " dejando desde el "="   
     </t>
    </r>
    <r>
      <rPr>
        <b/>
        <sz val="10"/>
        <color theme="9" tint="-0.249977111117893"/>
        <rFont val="Calibri"/>
        <family val="2"/>
        <scheme val="minor"/>
      </rPr>
      <t xml:space="preserve"> = exp(- 9.519438 + 0.9152567* ln($D$4^2*$D$5))</t>
    </r>
    <r>
      <rPr>
        <sz val="10"/>
        <color theme="1"/>
        <rFont val="Calibri"/>
        <family val="2"/>
        <scheme val="minor"/>
      </rPr>
      <t xml:space="preserve">
4.- Ejecutar "Enter" y la celda mostrará el resultado:
       </t>
    </r>
    <r>
      <rPr>
        <sz val="10"/>
        <color rgb="FFFF0000"/>
        <rFont val="Calibri"/>
        <family val="2"/>
        <scheme val="minor"/>
      </rPr>
      <t>0.198648539</t>
    </r>
  </si>
  <si>
    <r>
      <t xml:space="preserve">Validación de nuevas funciones no presentes en la hoja </t>
    </r>
    <r>
      <rPr>
        <b/>
        <sz val="10"/>
        <color theme="1"/>
        <rFont val="Calibri"/>
        <family val="2"/>
        <scheme val="minor"/>
      </rPr>
      <t xml:space="preserve">m3arbol </t>
    </r>
  </si>
  <si>
    <r>
      <t xml:space="preserve">Dado que este es un proceso manual, el resultado no se actualizará si usted cambia la función a validar. Por este motivo, la </t>
    </r>
    <r>
      <rPr>
        <sz val="10"/>
        <color theme="5" tint="-0.249977111117893"/>
        <rFont val="Calibri"/>
        <family val="2"/>
        <scheme val="minor"/>
      </rPr>
      <t>línea 5</t>
    </r>
    <r>
      <rPr>
        <sz val="10"/>
        <color theme="1"/>
        <rFont val="Calibri"/>
        <family val="2"/>
        <scheme val="minor"/>
      </rPr>
      <t xml:space="preserve"> tiene por objetivo mostrar la función de volumen que se está evaluando, la que debe ser igual a la que aparece en la </t>
    </r>
    <r>
      <rPr>
        <sz val="10"/>
        <color theme="5" tint="-0.249977111117893"/>
        <rFont val="Calibri"/>
        <family val="2"/>
        <scheme val="minor"/>
      </rPr>
      <t>línea 3</t>
    </r>
    <r>
      <rPr>
        <sz val="10"/>
        <color theme="1"/>
        <rFont val="Calibri"/>
        <family val="2"/>
        <scheme val="minor"/>
      </rPr>
      <t>.
De no ser la misma, deberá hacer lo descrito en el parrafo "IMPORTANTE".</t>
    </r>
  </si>
  <si>
    <r>
      <t xml:space="preserve">En el caso que desee probar una función que no esté en el listado, puede usar el ejemplo de los cinco ultimos bloques, en donde basta con escribir la fórmula en la </t>
    </r>
    <r>
      <rPr>
        <sz val="10"/>
        <color theme="5" tint="-0.499984740745262"/>
        <rFont val="Calibri"/>
        <family val="2"/>
        <scheme val="minor"/>
      </rPr>
      <t>lÍnea 2</t>
    </r>
    <r>
      <rPr>
        <sz val="10"/>
        <color theme="1"/>
        <rFont val="Calibri"/>
        <family val="2"/>
        <scheme val="minor"/>
      </rPr>
      <t xml:space="preserve"> y el resto funcionará del mismo modo descrito en el procedimiento anterior.
</t>
    </r>
    <r>
      <rPr>
        <i/>
        <sz val="10"/>
        <color theme="1"/>
        <rFont val="Calibri"/>
        <family val="2"/>
        <scheme val="minor"/>
      </rPr>
      <t xml:space="preserve">Nota: Al escribir la nueva formula en la línea 2 del bloque, deberá asegurarse de que esta escrita la </t>
    </r>
    <r>
      <rPr>
        <b/>
        <sz val="10"/>
        <color theme="1"/>
        <rFont val="Calibri"/>
        <family val="2"/>
        <scheme val="minor"/>
      </rPr>
      <t>"V "</t>
    </r>
    <r>
      <rPr>
        <i/>
        <sz val="10"/>
        <color theme="1"/>
        <rFont val="Calibri"/>
        <family val="2"/>
        <scheme val="minor"/>
      </rPr>
      <t xml:space="preserve"> antes del signo igual.</t>
    </r>
    <r>
      <rPr>
        <sz val="10"/>
        <color theme="1"/>
        <rFont val="Calibri"/>
        <family val="2"/>
        <scheme val="minor"/>
      </rPr>
      <t xml:space="preserve"> </t>
    </r>
  </si>
  <si>
    <r>
      <t>Finalmente, una vez validada la función de volumen, usted la puede agregar a la hoja "</t>
    </r>
    <r>
      <rPr>
        <sz val="10"/>
        <color theme="9" tint="-0.499984740745262"/>
        <rFont val="Calibri"/>
        <family val="2"/>
        <scheme val="minor"/>
      </rPr>
      <t>m3arbol</t>
    </r>
    <r>
      <rPr>
        <sz val="10"/>
        <color theme="1"/>
        <rFont val="Calibri"/>
        <family val="2"/>
        <scheme val="minor"/>
      </rPr>
      <t>" con un nuevo número de ID_Volumen, y número con el cual podrá ser utilizado para calcular el volumen para esa especie con elprocesador Calyper.</t>
    </r>
  </si>
  <si>
    <r>
      <t>Para usar esta planilla se debe renombrar esta planilla  a</t>
    </r>
    <r>
      <rPr>
        <b/>
        <sz val="10"/>
        <color theme="1"/>
        <rFont val="Calibri"/>
        <family val="2"/>
        <scheme val="minor"/>
      </rPr>
      <t xml:space="preserve">  'Modelos-Volumen.xlsx' </t>
    </r>
    <r>
      <rPr>
        <sz val="10"/>
        <color theme="1"/>
        <rFont val="Calibri"/>
        <family val="2"/>
        <scheme val="minor"/>
      </rPr>
      <t>y ser subida a la pagina WEB de Calyper.</t>
    </r>
  </si>
  <si>
    <r>
      <t>La planilla '</t>
    </r>
    <r>
      <rPr>
        <b/>
        <sz val="10"/>
        <color theme="1"/>
        <rFont val="Calibri"/>
        <family val="2"/>
        <scheme val="minor"/>
      </rPr>
      <t>Modelos-Volumen.xlsx'</t>
    </r>
    <r>
      <rPr>
        <sz val="10"/>
        <color theme="1"/>
        <rFont val="Calibri"/>
        <family val="2"/>
        <scheme val="minor"/>
      </rPr>
      <t xml:space="preserve"> es la que contiene los modelos matematicos de volumen y que el software Calyper lee para calcular los volumenes de los arboles de las parcelas.</t>
    </r>
  </si>
  <si>
    <r>
      <t>La hoja '</t>
    </r>
    <r>
      <rPr>
        <b/>
        <sz val="10"/>
        <color theme="1"/>
        <rFont val="Calibri"/>
        <family val="2"/>
        <scheme val="minor"/>
      </rPr>
      <t>m3arbol</t>
    </r>
    <r>
      <rPr>
        <sz val="10"/>
        <color theme="1"/>
        <rFont val="Calibri"/>
        <family val="2"/>
        <scheme val="minor"/>
      </rPr>
      <t>' es la que tiene los modelos de volumen con que procesa Calyper.</t>
    </r>
  </si>
  <si>
    <r>
      <t>La hoja '</t>
    </r>
    <r>
      <rPr>
        <b/>
        <sz val="10"/>
        <color theme="1"/>
        <rFont val="Calibri"/>
        <family val="2"/>
        <scheme val="minor"/>
      </rPr>
      <t>m3arbo</t>
    </r>
    <r>
      <rPr>
        <sz val="10"/>
        <color theme="1"/>
        <rFont val="Calibri"/>
        <family val="2"/>
        <scheme val="minor"/>
      </rPr>
      <t>l' obligatoriamente tiene que tener las siguientes 3 columnas o encabezados:</t>
    </r>
  </si>
  <si>
    <r>
      <t>1)</t>
    </r>
    <r>
      <rPr>
        <b/>
        <sz val="10"/>
        <color rgb="FFFF0000"/>
        <rFont val="Calibri"/>
        <family val="2"/>
        <scheme val="minor"/>
      </rPr>
      <t xml:space="preserve"> Id_Volumen</t>
    </r>
  </si>
  <si>
    <r>
      <t xml:space="preserve">2) </t>
    </r>
    <r>
      <rPr>
        <b/>
        <sz val="10"/>
        <color rgb="FFFF0000"/>
        <rFont val="Calibri"/>
        <family val="2"/>
        <scheme val="minor"/>
      </rPr>
      <t>VOLUMEN</t>
    </r>
  </si>
  <si>
    <r>
      <t xml:space="preserve">3) </t>
    </r>
    <r>
      <rPr>
        <b/>
        <sz val="10"/>
        <color rgb="FFFF0000"/>
        <rFont val="Calibri"/>
        <family val="2"/>
        <scheme val="minor"/>
      </rPr>
      <t>ESPECIE</t>
    </r>
  </si>
  <si>
    <r>
      <t>El resto de las columnas de la hoja '</t>
    </r>
    <r>
      <rPr>
        <b/>
        <sz val="10"/>
        <color theme="1"/>
        <rFont val="Calibri"/>
        <family val="2"/>
        <scheme val="minor"/>
      </rPr>
      <t>m3arbol'</t>
    </r>
    <r>
      <rPr>
        <sz val="10"/>
        <color theme="1"/>
        <rFont val="Calibri"/>
        <family val="2"/>
        <scheme val="minor"/>
      </rPr>
      <t xml:space="preserve"> pueden estar vacias o etiquetadas libremente con la informacion que a cada usuario le sea de interes.</t>
    </r>
  </si>
  <si>
    <r>
      <t>La columna</t>
    </r>
    <r>
      <rPr>
        <b/>
        <sz val="10"/>
        <color rgb="FFFF0000"/>
        <rFont val="Calibri"/>
        <family val="2"/>
        <scheme val="minor"/>
      </rPr>
      <t xml:space="preserve"> Id_volumen</t>
    </r>
    <r>
      <rPr>
        <sz val="10"/>
        <color theme="1"/>
        <rFont val="Calibri"/>
        <family val="2"/>
        <scheme val="minor"/>
      </rPr>
      <t xml:space="preserve"> es un </t>
    </r>
    <r>
      <rPr>
        <b/>
        <sz val="10"/>
        <color theme="1"/>
        <rFont val="Calibri"/>
        <family val="2"/>
        <scheme val="minor"/>
      </rPr>
      <t>codigo numerico entero ( no decimal) &gt;= 0 unico</t>
    </r>
    <r>
      <rPr>
        <sz val="10"/>
        <color theme="1"/>
        <rFont val="Calibri"/>
        <family val="2"/>
        <scheme val="minor"/>
      </rPr>
      <t xml:space="preserve"> con que se identifica el modelo de volumen.</t>
    </r>
  </si>
  <si>
    <r>
      <t xml:space="preserve">El </t>
    </r>
    <r>
      <rPr>
        <b/>
        <sz val="10"/>
        <color rgb="FFFF0000"/>
        <rFont val="Calibri"/>
        <family val="2"/>
        <scheme val="minor"/>
      </rPr>
      <t>id_volumen</t>
    </r>
    <r>
      <rPr>
        <sz val="10"/>
        <color theme="1"/>
        <rFont val="Calibri"/>
        <family val="2"/>
        <scheme val="minor"/>
      </rPr>
      <t xml:space="preserve"> debera ser asociado a cada Parcela-Arbol-Especie en la columna </t>
    </r>
    <r>
      <rPr>
        <b/>
        <sz val="10"/>
        <color theme="1"/>
        <rFont val="Calibri"/>
        <family val="2"/>
        <scheme val="minor"/>
      </rPr>
      <t>DATA5</t>
    </r>
    <r>
      <rPr>
        <sz val="10"/>
        <color theme="1"/>
        <rFont val="Calibri"/>
        <family val="2"/>
        <scheme val="minor"/>
      </rPr>
      <t xml:space="preserve"> de la planilla "</t>
    </r>
    <r>
      <rPr>
        <sz val="10"/>
        <color rgb="FFFF0000"/>
        <rFont val="Calibri"/>
        <family val="2"/>
        <scheme val="minor"/>
      </rPr>
      <t>Parcela de Inventarios</t>
    </r>
    <r>
      <rPr>
        <sz val="10"/>
        <color theme="1"/>
        <rFont val="Calibri"/>
        <family val="2"/>
        <scheme val="minor"/>
      </rPr>
      <t>" realizada en terreno (ver planilla ejemplo).</t>
    </r>
  </si>
  <si>
    <r>
      <t xml:space="preserve">La columna </t>
    </r>
    <r>
      <rPr>
        <sz val="10"/>
        <color rgb="FFFF0000"/>
        <rFont val="Calibri"/>
        <family val="2"/>
        <scheme val="minor"/>
      </rPr>
      <t>VOLUMEN</t>
    </r>
    <r>
      <rPr>
        <sz val="10"/>
        <color theme="1"/>
        <rFont val="Calibri"/>
        <family val="2"/>
        <scheme val="minor"/>
      </rPr>
      <t xml:space="preserve"> contiene la formula matematica del modelo de volumen en formato Excel con que se evalua el volumen por arbol (m3/arb) con las variables D (DAP) y H (Altura del arbol).</t>
    </r>
  </si>
  <si>
    <r>
      <t xml:space="preserve">Los volumenes calculados se pueden chequear en el archivo : </t>
    </r>
    <r>
      <rPr>
        <b/>
        <sz val="10"/>
        <color theme="1"/>
        <rFont val="Calibri"/>
        <family val="2"/>
        <scheme val="minor"/>
      </rPr>
      <t>(9)-Volumenes-Check.xlsx</t>
    </r>
    <r>
      <rPr>
        <sz val="10"/>
        <color theme="1"/>
        <rFont val="Calibri"/>
        <family val="2"/>
        <scheme val="minor"/>
      </rPr>
      <t xml:space="preserve"> que es escrito en el directorio : \Openfields\CALYPER_Valida\Reportes\</t>
    </r>
  </si>
  <si>
    <r>
      <t>La columna</t>
    </r>
    <r>
      <rPr>
        <b/>
        <sz val="10"/>
        <color rgb="FFFF0000"/>
        <rFont val="Calibri"/>
        <family val="2"/>
        <scheme val="minor"/>
      </rPr>
      <t xml:space="preserve"> ESPECIE </t>
    </r>
    <r>
      <rPr>
        <sz val="10"/>
        <color theme="1"/>
        <rFont val="Calibri"/>
        <family val="2"/>
        <scheme val="minor"/>
      </rPr>
      <t>puede ir vacia, pero altamente se recomienda indicar a que especie corresponde el modelo matematico de volumen. Incluso es bueno agregar alguna caracteristica del modelo.</t>
    </r>
  </si>
  <si>
    <r>
      <t>Por simplicidad y control se recomienda que el archivo</t>
    </r>
    <r>
      <rPr>
        <b/>
        <sz val="10"/>
        <color theme="1"/>
        <rFont val="Calibri"/>
        <family val="2"/>
        <scheme val="minor"/>
      </rPr>
      <t xml:space="preserve"> 'Modelos-Volumen.xlsx'</t>
    </r>
    <r>
      <rPr>
        <sz val="10"/>
        <color theme="1"/>
        <rFont val="Calibri"/>
        <family val="2"/>
        <scheme val="minor"/>
      </rPr>
      <t xml:space="preserve"> tenga solo los modelos necesarios, pero esto no es estrictamente necesario.</t>
    </r>
  </si>
  <si>
    <r>
      <t>Para esto, puede evaluarla en esta planilla Excel utilizando la hoja "</t>
    </r>
    <r>
      <rPr>
        <b/>
        <sz val="10"/>
        <color theme="1"/>
        <rFont val="Calibri"/>
        <family val="2"/>
        <scheme val="minor"/>
      </rPr>
      <t>Validación de Funciones</t>
    </r>
    <r>
      <rPr>
        <sz val="10"/>
        <color theme="1"/>
        <rFont val="Calibri"/>
        <family val="2"/>
        <scheme val="minor"/>
      </rPr>
      <t xml:space="preserve">".  </t>
    </r>
  </si>
  <si>
    <r>
      <t>Una vez que las funciones estén validadas, usted podtá usarlas para el cáculo del volumen del inventario, invocando el numero del modelo (</t>
    </r>
    <r>
      <rPr>
        <sz val="10"/>
        <color theme="5" tint="-0.249977111117893"/>
        <rFont val="Calibri"/>
        <family val="2"/>
        <scheme val="minor"/>
      </rPr>
      <t>Id_Volumen</t>
    </r>
    <r>
      <rPr>
        <sz val="10"/>
        <color theme="1"/>
        <rFont val="Calibri"/>
        <family val="2"/>
        <scheme val="minor"/>
      </rPr>
      <t>) el la columna "</t>
    </r>
    <r>
      <rPr>
        <b/>
        <sz val="10"/>
        <color theme="1"/>
        <rFont val="Calibri"/>
        <family val="2"/>
        <scheme val="minor"/>
      </rPr>
      <t>AI"</t>
    </r>
    <r>
      <rPr>
        <sz val="10"/>
        <color theme="1"/>
        <rFont val="Calibri"/>
        <family val="2"/>
        <scheme val="minor"/>
      </rPr>
      <t xml:space="preserve"> (</t>
    </r>
    <r>
      <rPr>
        <sz val="10"/>
        <color theme="5" tint="-0.249977111117893"/>
        <rFont val="Calibri"/>
        <family val="2"/>
        <scheme val="minor"/>
      </rPr>
      <t>DATA5</t>
    </r>
    <r>
      <rPr>
        <sz val="10"/>
        <color theme="1"/>
        <rFont val="Calibri"/>
        <family val="2"/>
        <scheme val="minor"/>
      </rPr>
      <t>) de la planilla del inventario.</t>
    </r>
  </si>
  <si>
    <r>
      <t xml:space="preserve">Los volumenes que resultan del proceso Calyper quedan en el archivo : </t>
    </r>
    <r>
      <rPr>
        <b/>
        <sz val="10"/>
        <color rgb="FFFF0000"/>
        <rFont val="Calibri"/>
        <family val="2"/>
        <scheme val="minor"/>
      </rPr>
      <t>(9)-Volumenes-Check.xlsx, e</t>
    </r>
    <r>
      <rPr>
        <sz val="10"/>
        <color theme="1"/>
        <rFont val="Calibri"/>
        <family val="2"/>
        <scheme val="minor"/>
      </rPr>
      <t>n el directorio   :\Openfields\CALYPER_Valida\Reportes\</t>
    </r>
  </si>
  <si>
    <r>
      <rPr>
        <b/>
        <sz val="10"/>
        <color rgb="FFFF0000"/>
        <rFont val="Calibri"/>
        <family val="2"/>
        <scheme val="minor"/>
      </rPr>
      <t>ERRORES</t>
    </r>
    <r>
      <rPr>
        <b/>
        <sz val="10"/>
        <color theme="1"/>
        <rFont val="Calibri"/>
        <family val="2"/>
        <scheme val="minor"/>
      </rPr>
      <t xml:space="preserve"> TIPICOS DE VOLUMEN CALCULADO </t>
    </r>
  </si>
  <si>
    <r>
      <rPr>
        <b/>
        <sz val="10"/>
        <color theme="1"/>
        <rFont val="Calibri"/>
        <family val="2"/>
        <scheme val="minor"/>
      </rPr>
      <t>Archivo :</t>
    </r>
    <r>
      <rPr>
        <sz val="10"/>
        <color rgb="FFFF0000"/>
        <rFont val="Calibri"/>
        <family val="2"/>
        <scheme val="minor"/>
      </rPr>
      <t xml:space="preserve"> </t>
    </r>
    <r>
      <rPr>
        <b/>
        <sz val="10"/>
        <color rgb="FFFF0000"/>
        <rFont val="Calibri"/>
        <family val="2"/>
        <scheme val="minor"/>
      </rPr>
      <t>Parcelas de Inventario.xlsx</t>
    </r>
  </si>
  <si>
    <r>
      <t>El archivo con las</t>
    </r>
    <r>
      <rPr>
        <b/>
        <sz val="10"/>
        <color theme="1"/>
        <rFont val="Calibri"/>
        <family val="2"/>
        <scheme val="minor"/>
      </rPr>
      <t xml:space="preserve"> parcelas del inventario</t>
    </r>
    <r>
      <rPr>
        <sz val="10"/>
        <color theme="1"/>
        <rFont val="Calibri"/>
        <family val="2"/>
        <scheme val="minor"/>
      </rPr>
      <t xml:space="preserve"> debe tener el codigo de volumen en la columna</t>
    </r>
    <r>
      <rPr>
        <b/>
        <sz val="10"/>
        <color rgb="FFFF0000"/>
        <rFont val="Calibri"/>
        <family val="2"/>
        <scheme val="minor"/>
      </rPr>
      <t xml:space="preserve"> "DATA5"</t>
    </r>
    <r>
      <rPr>
        <sz val="10"/>
        <color theme="1"/>
        <rFont val="Calibri"/>
        <family val="2"/>
        <scheme val="minor"/>
      </rPr>
      <t>, y con este valor se accede a la formula de volumen a evaluar contenida en el archivo</t>
    </r>
    <r>
      <rPr>
        <b/>
        <sz val="10"/>
        <color theme="1"/>
        <rFont val="Calibri"/>
        <family val="2"/>
        <scheme val="minor"/>
      </rPr>
      <t xml:space="preserve"> 'Modelos-Volumen.xlsx'</t>
    </r>
  </si>
  <si>
    <r>
      <t>Cualquier codigo digitado en la columna</t>
    </r>
    <r>
      <rPr>
        <sz val="10"/>
        <color rgb="FFFF0000"/>
        <rFont val="Calibri"/>
        <family val="2"/>
        <scheme val="minor"/>
      </rPr>
      <t xml:space="preserve"> </t>
    </r>
    <r>
      <rPr>
        <b/>
        <sz val="10"/>
        <color rgb="FFFF0000"/>
        <rFont val="Calibri"/>
        <family val="2"/>
        <scheme val="minor"/>
      </rPr>
      <t>'DATA5'</t>
    </r>
    <r>
      <rPr>
        <sz val="10"/>
        <color theme="1"/>
        <rFont val="Calibri"/>
        <family val="2"/>
        <scheme val="minor"/>
      </rPr>
      <t>, no numerico, cero, blanco o que no exista el el archivo</t>
    </r>
    <r>
      <rPr>
        <b/>
        <sz val="10"/>
        <color theme="1"/>
        <rFont val="Calibri"/>
        <family val="2"/>
        <scheme val="minor"/>
      </rPr>
      <t xml:space="preserve"> 'Modelos-Volumen.xlsx' </t>
    </r>
    <r>
      <rPr>
        <sz val="10"/>
        <color theme="1"/>
        <rFont val="Calibri"/>
        <family val="2"/>
        <scheme val="minor"/>
      </rPr>
      <t>entregara el siguiente error :</t>
    </r>
  </si>
  <si>
    <r>
      <t xml:space="preserve">Error </t>
    </r>
    <r>
      <rPr>
        <b/>
        <sz val="10"/>
        <color rgb="FFFF0000"/>
        <rFont val="Calibri"/>
        <family val="2"/>
        <scheme val="minor"/>
      </rPr>
      <t>-88</t>
    </r>
    <r>
      <rPr>
        <sz val="10"/>
        <color rgb="FFFF0000"/>
        <rFont val="Calibri"/>
        <family val="2"/>
        <scheme val="minor"/>
      </rPr>
      <t xml:space="preserve"> </t>
    </r>
    <r>
      <rPr>
        <sz val="10"/>
        <color theme="1"/>
        <rFont val="Calibri"/>
        <family val="2"/>
        <scheme val="minor"/>
      </rPr>
      <t>( Este error aparecera en la columna '</t>
    </r>
    <r>
      <rPr>
        <b/>
        <sz val="10"/>
        <color theme="1"/>
        <rFont val="Calibri"/>
        <family val="2"/>
        <scheme val="minor"/>
      </rPr>
      <t>Vol_est</t>
    </r>
    <r>
      <rPr>
        <sz val="10"/>
        <color theme="1"/>
        <rFont val="Calibri"/>
        <family val="2"/>
        <scheme val="minor"/>
      </rPr>
      <t xml:space="preserve"> ' del archivo de salida  :  '</t>
    </r>
    <r>
      <rPr>
        <b/>
        <sz val="10"/>
        <color rgb="FFFF0000"/>
        <rFont val="Calibri"/>
        <family val="2"/>
        <scheme val="minor"/>
      </rPr>
      <t>(9)-Volumenes-Check.xlsx</t>
    </r>
    <r>
      <rPr>
        <sz val="10"/>
        <color theme="1"/>
        <rFont val="Calibri"/>
        <family val="2"/>
        <scheme val="minor"/>
      </rPr>
      <t>' )</t>
    </r>
  </si>
  <si>
    <r>
      <rPr>
        <b/>
        <sz val="10"/>
        <color theme="1"/>
        <rFont val="Calibri"/>
        <family val="2"/>
        <scheme val="minor"/>
      </rPr>
      <t>Archivo :</t>
    </r>
    <r>
      <rPr>
        <sz val="10"/>
        <color theme="1"/>
        <rFont val="Calibri"/>
        <family val="2"/>
        <scheme val="minor"/>
      </rPr>
      <t xml:space="preserve"> </t>
    </r>
    <r>
      <rPr>
        <b/>
        <sz val="10"/>
        <color rgb="FFFF0000"/>
        <rFont val="Calibri"/>
        <family val="2"/>
        <scheme val="minor"/>
      </rPr>
      <t xml:space="preserve">(9)-Volumenes-Check.xlsx </t>
    </r>
  </si>
  <si>
    <r>
      <t xml:space="preserve">En este archivo de salida apareceran </t>
    </r>
    <r>
      <rPr>
        <b/>
        <sz val="10"/>
        <color rgb="FFFF0000"/>
        <rFont val="Calibri"/>
        <family val="2"/>
        <scheme val="minor"/>
      </rPr>
      <t>en rojo</t>
    </r>
    <r>
      <rPr>
        <sz val="10"/>
        <color theme="1"/>
        <rFont val="Calibri"/>
        <family val="2"/>
        <scheme val="minor"/>
      </rPr>
      <t xml:space="preserve"> los siguientes casos:</t>
    </r>
  </si>
  <si>
    <r>
      <t>Valores de volumen negativos</t>
    </r>
    <r>
      <rPr>
        <b/>
        <sz val="10"/>
        <color rgb="FFFF0000"/>
        <rFont val="Calibri"/>
        <family val="2"/>
        <scheme val="minor"/>
      </rPr>
      <t xml:space="preserve"> </t>
    </r>
    <r>
      <rPr>
        <sz val="10"/>
        <color theme="1"/>
        <rFont val="Calibri"/>
        <family val="2"/>
        <scheme val="minor"/>
      </rPr>
      <t>para aquellos modelos que no capaces de evaluar el volumen debido a que se estan ocupando valores fuera de rango de D y/o H con que el modelo fue construido.</t>
    </r>
  </si>
  <si>
    <r>
      <t xml:space="preserve">Modelos que no cumplen los requisitos de escritura de la formula (ver mas arriba fila </t>
    </r>
    <r>
      <rPr>
        <b/>
        <sz val="10"/>
        <color rgb="FFFF0000"/>
        <rFont val="Calibri"/>
        <family val="2"/>
        <scheme val="minor"/>
      </rPr>
      <t>VOLUMEN</t>
    </r>
    <r>
      <rPr>
        <sz val="10"/>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</si>
</sst>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8"/>
      <color theme="1"/>
      <name val="Calibri"/>
      <family val="2"/>
      <scheme val="minor"/>
    </font>
    <font>
      <sz val="8"/>
      <color theme="1"/>
      <name val="Calibri"/>
      <family val="2"/>
      <scheme val="minor"/>
    </font>
    <font>
      <sz val="10"/>
      <color theme="1"/>
      <name val="Calibri"/>
      <family val="2"/>
      <scheme val="minor"/>
    </font>
    <font>
      <sz val="8"/>
      <name val="Calibri"/>
      <family val="2"/>
      <scheme val="minor"/>
    </font>
    <font>
      <sz val="8"/>
      <color rgb="FFFF0000"/>
      <name val="Calibri"/>
      <family val="2"/>
      <scheme val="minor"/>
    </font>
    <font>
      <b/>
      <sz val="8"/>
      <color theme="1"/>
      <name val="Calibri"/>
      <family val="2"/>
      <scheme val="minor"/>
    </font>
    <font>
      <sz val="8"/>
      <color theme="9" tint="-0.499984740745262"/>
      <name val="Calibri"/>
      <family val="2"/>
      <scheme val="minor"/>
    </font>
    <font>
      <b/>
      <sz val="8"/>
      <color theme="7" tint="-0.499984740745262"/>
      <name val="Calibri"/>
      <family val="2"/>
      <scheme val="minor"/>
    </font>
    <font>
      <sz val="8"/>
      <color theme="7" tint="-0.499984740745262"/>
      <name val="Calibri"/>
      <family val="2"/>
      <scheme val="minor"/>
    </font>
    <font>
      <i/>
      <sz val="10"/>
      <color theme="1"/>
      <name val="Calibri"/>
      <family val="2"/>
      <scheme val="minor"/>
    </font>
    <font>
      <b/>
      <sz val="10"/>
      <color theme="1"/>
      <name val="Calibri"/>
      <family val="2"/>
      <scheme val="minor"/>
    </font>
    <font>
      <b/>
      <sz val="8"/>
      <color theme="9" tint="-0.499984740745262"/>
      <name val="Calibri"/>
      <family val="2"/>
      <scheme val="minor"/>
    </font>
    <font>
      <b/>
      <sz val="8"/>
      <color theme="5" tint="-0.249977111117893"/>
      <name val="Calibri"/>
      <family val="2"/>
      <scheme val="minor"/>
    </font>
    <font>
      <sz val="8"/>
      <color theme="5" tint="-0.249977111117893"/>
      <name val="Calibri"/>
      <family val="2"/>
      <scheme val="minor"/>
    </font>
    <font>
      <b/>
      <sz val="10"/>
      <color rgb="FFC00000"/>
      <name val="Calibri"/>
      <family val="2"/>
      <scheme val="minor"/>
    </font>
    <font>
      <b/>
      <sz val="10"/>
      <color rgb="FF7030A0"/>
      <name val="Calibri"/>
      <family val="2"/>
      <scheme val="minor"/>
    </font>
    <font>
      <sz val="10"/>
      <color theme="1" tint="4.9989318521683403E-2"/>
      <name val="Calibri"/>
      <family val="2"/>
      <scheme val="minor"/>
    </font>
    <font>
      <sz val="10"/>
      <color rgb="FFC00000"/>
      <name val="Calibri"/>
      <family val="2"/>
      <scheme val="minor"/>
    </font>
    <font>
      <sz val="10"/>
      <color theme="5" tint="-0.249977111117893"/>
      <name val="Calibri"/>
      <family val="2"/>
      <scheme val="minor"/>
    </font>
    <font>
      <sz val="10"/>
      <color theme="9" tint="-0.249977111117893"/>
      <name val="Calibri"/>
      <family val="2"/>
      <scheme val="minor"/>
    </font>
    <font>
      <b/>
      <sz val="10"/>
      <color theme="9" tint="-0.249977111117893"/>
      <name val="Calibri"/>
      <family val="2"/>
      <scheme val="minor"/>
    </font>
    <font>
      <sz val="10"/>
      <color rgb="FFFF0000"/>
      <name val="Calibri"/>
      <family val="2"/>
      <scheme val="minor"/>
    </font>
    <font>
      <sz val="10"/>
      <color theme="5" tint="-0.499984740745262"/>
      <name val="Calibri"/>
      <family val="2"/>
      <scheme val="minor"/>
    </font>
    <font>
      <sz val="10"/>
      <color theme="9" tint="-0.499984740745262"/>
      <name val="Calibri"/>
      <family val="2"/>
      <scheme val="minor"/>
    </font>
    <font>
      <b/>
      <sz val="14"/>
      <color theme="9" tint="-0.499984740745262"/>
      <name val="Calibri"/>
      <family val="2"/>
      <scheme val="minor"/>
    </font>
    <font>
      <sz val="14"/>
      <color theme="9" tint="-0.499984740745262"/>
      <name val="Calibri"/>
      <family val="2"/>
      <scheme val="minor"/>
    </font>
    <font>
      <b/>
      <sz val="10"/>
      <color rgb="FFFF0000"/>
      <name val="Calibri"/>
      <family val="2"/>
      <scheme val="minor"/>
    </font>
    <font>
      <b/>
      <sz val="10"/>
      <color theme="4"/>
      <name val="Calibri"/>
      <family val="2"/>
      <scheme val="minor"/>
    </font>
  </fonts>
  <fills count="13">
    <fill>
      <patternFill patternType="none"/>
    </fill>
    <fill>
      <patternFill patternType="gray125"/>
    </fill>
    <fill>
      <patternFill patternType="solid">
        <fgColor rgb="FFFFC000"/>
        <bgColor theme="9"/>
      </patternFill>
    </fill>
    <fill>
      <patternFill patternType="solid">
        <fgColor theme="8" tint="0.79998168889431442"/>
        <bgColor indexed="64"/>
      </patternFill>
    </fill>
    <fill>
      <patternFill patternType="solid">
        <fgColor theme="7"/>
        <bgColor indexed="64"/>
      </patternFill>
    </fill>
    <fill>
      <patternFill patternType="solid">
        <fgColor rgb="FF92D05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theme="9"/>
      </patternFill>
    </fill>
    <fill>
      <patternFill patternType="solid">
        <fgColor theme="9"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8" tint="0.39997558519241921"/>
      </top>
      <bottom style="thin">
        <color theme="8" tint="0.39997558519241921"/>
      </bottom>
      <diagonal/>
    </border>
    <border>
      <left style="thin">
        <color theme="8" tint="0.39997558519241921"/>
      </left>
      <right/>
      <top style="thin">
        <color theme="8" tint="0.39997558519241921"/>
      </top>
      <bottom style="thin">
        <color theme="8"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theme="8" tint="0.39997558519241921"/>
      </top>
      <bottom/>
      <diagonal/>
    </border>
    <border>
      <left style="thin">
        <color theme="0"/>
      </left>
      <right/>
      <top style="thin">
        <color theme="8" tint="0.39997558519241921"/>
      </top>
      <bottom/>
      <diagonal/>
    </border>
    <border>
      <left style="thin">
        <color theme="8" tint="0.39997558519241921"/>
      </left>
      <right/>
      <top style="thin">
        <color indexed="64"/>
      </top>
      <bottom/>
      <diagonal/>
    </border>
    <border>
      <left/>
      <right/>
      <top style="thin">
        <color theme="8" tint="0.39997558519241921"/>
      </top>
      <bottom/>
      <diagonal/>
    </border>
  </borders>
  <cellStyleXfs count="2">
    <xf numFmtId="0" fontId="0" fillId="0" borderId="0"/>
    <xf numFmtId="0" fontId="1" fillId="0" borderId="0"/>
  </cellStyleXfs>
  <cellXfs count="90">
    <xf numFmtId="0" fontId="0" fillId="0" borderId="0" xfId="0"/>
    <xf numFmtId="0" fontId="0" fillId="0" borderId="0" xfId="0" applyAlignment="1">
      <alignment horizontal="left"/>
    </xf>
    <xf numFmtId="0" fontId="5" fillId="0" borderId="0" xfId="0" applyFont="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Alignment="1" applyProtection="1">
      <alignment horizontal="left"/>
      <protection locked="0"/>
    </xf>
    <xf numFmtId="0" fontId="7" fillId="0" borderId="0" xfId="0" applyFont="1" applyAlignment="1" applyProtection="1">
      <alignment horizontal="left"/>
      <protection locked="0"/>
    </xf>
    <xf numFmtId="0" fontId="2" fillId="0" borderId="0" xfId="0" applyFont="1" applyProtection="1">
      <protection locked="0"/>
    </xf>
    <xf numFmtId="0" fontId="9" fillId="0" borderId="0" xfId="0" applyFont="1" applyAlignment="1" applyProtection="1">
      <alignment horizontal="left"/>
      <protection locked="0"/>
    </xf>
    <xf numFmtId="0" fontId="5" fillId="0" borderId="0" xfId="0" applyFont="1" applyProtection="1">
      <protection locked="0"/>
    </xf>
    <xf numFmtId="0" fontId="3" fillId="0" borderId="1" xfId="0" applyFont="1" applyBorder="1" applyAlignment="1" applyProtection="1">
      <alignment horizontal="left"/>
      <protection locked="0"/>
    </xf>
    <xf numFmtId="0" fontId="3" fillId="0" borderId="1" xfId="0" applyFont="1" applyBorder="1" applyAlignment="1">
      <alignment horizontal="left"/>
    </xf>
    <xf numFmtId="0" fontId="3" fillId="9" borderId="1" xfId="0" applyFont="1" applyFill="1" applyBorder="1" applyAlignment="1">
      <alignment horizontal="left"/>
    </xf>
    <xf numFmtId="0" fontId="8" fillId="2" borderId="8" xfId="0" applyFont="1" applyFill="1" applyBorder="1" applyAlignment="1">
      <alignment horizontal="left"/>
    </xf>
    <xf numFmtId="0" fontId="7" fillId="0" borderId="19" xfId="0" applyFont="1" applyBorder="1" applyAlignment="1">
      <alignment horizontal="left"/>
    </xf>
    <xf numFmtId="0" fontId="8" fillId="11" borderId="16" xfId="0" applyFont="1" applyFill="1" applyBorder="1" applyAlignment="1">
      <alignment horizontal="center"/>
    </xf>
    <xf numFmtId="0" fontId="8" fillId="11" borderId="17" xfId="0" applyFont="1" applyFill="1" applyBorder="1" applyAlignment="1">
      <alignment horizontal="left"/>
    </xf>
    <xf numFmtId="0" fontId="8" fillId="11" borderId="17" xfId="0" applyFont="1" applyFill="1" applyBorder="1" applyAlignment="1">
      <alignment horizontal="center"/>
    </xf>
    <xf numFmtId="0" fontId="8" fillId="11" borderId="17" xfId="0" applyFont="1" applyFill="1" applyBorder="1"/>
    <xf numFmtId="0" fontId="7" fillId="0" borderId="19" xfId="0" applyFont="1" applyBorder="1" applyAlignment="1">
      <alignment horizontal="center"/>
    </xf>
    <xf numFmtId="0" fontId="7" fillId="0" borderId="19" xfId="0" applyFont="1" applyBorder="1"/>
    <xf numFmtId="0" fontId="1" fillId="0" borderId="4" xfId="0" applyFont="1" applyBorder="1" applyAlignment="1">
      <alignment horizontal="center"/>
    </xf>
    <xf numFmtId="0" fontId="1" fillId="0" borderId="4" xfId="0" applyFont="1" applyBorder="1" applyAlignment="1">
      <alignment horizontal="left"/>
    </xf>
    <xf numFmtId="0" fontId="1" fillId="0" borderId="4" xfId="0" applyFont="1" applyBorder="1"/>
    <xf numFmtId="0" fontId="5" fillId="0" borderId="4" xfId="0" applyFont="1" applyBorder="1" applyAlignment="1">
      <alignment horizontal="center"/>
    </xf>
    <xf numFmtId="0" fontId="5" fillId="0" borderId="4" xfId="0" applyFont="1" applyBorder="1"/>
    <xf numFmtId="0" fontId="6" fillId="8" borderId="5" xfId="0" applyFont="1" applyFill="1" applyBorder="1" applyAlignment="1">
      <alignment horizontal="center"/>
    </xf>
    <xf numFmtId="0" fontId="6" fillId="8" borderId="4" xfId="0" applyFont="1" applyFill="1" applyBorder="1" applyAlignment="1">
      <alignment horizontal="left"/>
    </xf>
    <xf numFmtId="0" fontId="6" fillId="0" borderId="0" xfId="0" applyFont="1" applyAlignment="1" applyProtection="1">
      <alignment horizontal="center"/>
      <protection locked="0"/>
    </xf>
    <xf numFmtId="0" fontId="6" fillId="0" borderId="0" xfId="0" applyFont="1" applyAlignment="1" applyProtection="1">
      <alignment horizontal="left"/>
      <protection locked="0"/>
    </xf>
    <xf numFmtId="0" fontId="12" fillId="6" borderId="18" xfId="0" applyFont="1" applyFill="1" applyBorder="1" applyAlignment="1">
      <alignment horizontal="center"/>
    </xf>
    <xf numFmtId="0" fontId="12" fillId="6" borderId="9" xfId="0" applyFont="1" applyFill="1" applyBorder="1" applyAlignment="1">
      <alignment horizontal="left"/>
    </xf>
    <xf numFmtId="0" fontId="13" fillId="11" borderId="17" xfId="0" applyFont="1" applyFill="1" applyBorder="1" applyAlignment="1">
      <alignment horizontal="center"/>
    </xf>
    <xf numFmtId="0" fontId="14" fillId="0" borderId="19" xfId="0" applyFont="1" applyBorder="1" applyAlignment="1">
      <alignment horizontal="center"/>
    </xf>
    <xf numFmtId="0" fontId="14" fillId="0" borderId="4" xfId="0" applyFont="1" applyBorder="1" applyAlignment="1">
      <alignment horizontal="center"/>
    </xf>
    <xf numFmtId="0" fontId="14" fillId="0" borderId="0" xfId="0" applyFont="1" applyAlignment="1" applyProtection="1">
      <alignment horizontal="center"/>
      <protection locked="0"/>
    </xf>
    <xf numFmtId="0" fontId="3" fillId="9" borderId="1" xfId="0" applyFont="1" applyFill="1" applyBorder="1" applyAlignment="1" applyProtection="1">
      <alignment horizontal="left"/>
      <protection locked="0"/>
    </xf>
    <xf numFmtId="0" fontId="3" fillId="9" borderId="4" xfId="0" applyFont="1" applyFill="1" applyBorder="1" applyAlignment="1">
      <alignment horizontal="left"/>
    </xf>
    <xf numFmtId="0" fontId="3" fillId="0" borderId="0" xfId="0" applyFont="1" applyAlignment="1">
      <alignment horizontal="left"/>
    </xf>
    <xf numFmtId="0" fontId="3" fillId="0" borderId="0" xfId="0" applyFont="1"/>
    <xf numFmtId="0" fontId="11" fillId="0" borderId="0" xfId="0" applyFont="1" applyAlignment="1">
      <alignment horizontal="center"/>
    </xf>
    <xf numFmtId="0" fontId="3" fillId="10" borderId="1" xfId="0" applyFont="1" applyFill="1" applyBorder="1" applyAlignment="1">
      <alignment horizontal="center"/>
    </xf>
    <xf numFmtId="0" fontId="11" fillId="10" borderId="1" xfId="0" applyFont="1" applyFill="1" applyBorder="1" applyAlignment="1">
      <alignment horizontal="center"/>
    </xf>
    <xf numFmtId="0" fontId="3" fillId="10" borderId="1" xfId="0" applyFont="1" applyFill="1" applyBorder="1" applyAlignment="1">
      <alignment horizontal="left"/>
    </xf>
    <xf numFmtId="0" fontId="3" fillId="0" borderId="0" xfId="0" applyFont="1" applyAlignment="1">
      <alignment vertical="top" wrapText="1"/>
    </xf>
    <xf numFmtId="0" fontId="3" fillId="0" borderId="1" xfId="0" applyFont="1" applyBorder="1" applyAlignment="1">
      <alignment horizontal="center"/>
    </xf>
    <xf numFmtId="0" fontId="11" fillId="0" borderId="1" xfId="0" applyFont="1" applyBorder="1" applyAlignment="1">
      <alignment horizontal="center"/>
    </xf>
    <xf numFmtId="0" fontId="11" fillId="7" borderId="1" xfId="0" applyFont="1" applyFill="1" applyBorder="1" applyAlignment="1">
      <alignment horizontal="center"/>
    </xf>
    <xf numFmtId="0" fontId="3" fillId="0" borderId="1" xfId="0" applyFont="1" applyBorder="1" applyAlignment="1">
      <alignment horizontal="center" vertical="center"/>
    </xf>
    <xf numFmtId="0" fontId="15" fillId="0" borderId="1" xfId="0" applyFont="1" applyBorder="1" applyAlignment="1">
      <alignment horizontal="left"/>
    </xf>
    <xf numFmtId="0" fontId="15" fillId="7" borderId="1" xfId="0" applyFont="1" applyFill="1" applyBorder="1" applyAlignment="1">
      <alignment horizontal="center"/>
    </xf>
    <xf numFmtId="0" fontId="15" fillId="0" borderId="1" xfId="0" applyFont="1" applyBorder="1" applyAlignment="1">
      <alignment horizontal="center"/>
    </xf>
    <xf numFmtId="0" fontId="16" fillId="0" borderId="1" xfId="0" applyFont="1" applyBorder="1" applyAlignment="1">
      <alignment horizontal="left"/>
    </xf>
    <xf numFmtId="0" fontId="3" fillId="0" borderId="0" xfId="0" applyFont="1" applyAlignment="1">
      <alignment horizontal="center"/>
    </xf>
    <xf numFmtId="0" fontId="17" fillId="0" borderId="0" xfId="0" applyFont="1" applyAlignment="1">
      <alignment horizontal="left"/>
    </xf>
    <xf numFmtId="0" fontId="26" fillId="0" borderId="0" xfId="0" applyFont="1"/>
    <xf numFmtId="0" fontId="11" fillId="5" borderId="2" xfId="0" applyFont="1" applyFill="1" applyBorder="1"/>
    <xf numFmtId="0" fontId="3" fillId="0" borderId="0" xfId="0" applyFont="1" applyAlignment="1">
      <alignment horizontal="left" indent="1"/>
    </xf>
    <xf numFmtId="0" fontId="11" fillId="0" borderId="0" xfId="0" applyFont="1" applyAlignment="1">
      <alignment horizontal="left" indent="3"/>
    </xf>
    <xf numFmtId="0" fontId="11" fillId="5" borderId="0" xfId="0" applyFont="1" applyFill="1"/>
    <xf numFmtId="0" fontId="3" fillId="7" borderId="0" xfId="0" applyFont="1" applyFill="1" applyAlignment="1">
      <alignment horizontal="left" indent="1"/>
    </xf>
    <xf numFmtId="0" fontId="3" fillId="4" borderId="1" xfId="0" applyFont="1" applyFill="1" applyBorder="1"/>
    <xf numFmtId="0" fontId="22" fillId="0" borderId="0" xfId="0" applyFont="1" applyAlignment="1">
      <alignment horizontal="left" indent="1"/>
    </xf>
    <xf numFmtId="0" fontId="11" fillId="3" borderId="1" xfId="0" applyFont="1" applyFill="1" applyBorder="1" applyAlignment="1">
      <alignment horizontal="left" indent="1"/>
    </xf>
    <xf numFmtId="0" fontId="27" fillId="4" borderId="3" xfId="0" applyFont="1" applyFill="1" applyBorder="1"/>
    <xf numFmtId="0" fontId="27" fillId="4" borderId="1" xfId="0" applyFont="1" applyFill="1" applyBorder="1"/>
    <xf numFmtId="0" fontId="3" fillId="0" borderId="0" xfId="0" applyFont="1" applyAlignment="1">
      <alignment horizontal="left" indent="3"/>
    </xf>
    <xf numFmtId="0" fontId="11" fillId="0" borderId="0" xfId="0" applyFont="1" applyAlignment="1">
      <alignment horizontal="left" indent="1"/>
    </xf>
    <xf numFmtId="0" fontId="11" fillId="0" borderId="0" xfId="0" applyFont="1" applyAlignment="1">
      <alignment horizontal="left"/>
    </xf>
    <xf numFmtId="0" fontId="27" fillId="0" borderId="0" xfId="0" applyFont="1" applyAlignment="1">
      <alignment horizontal="left"/>
    </xf>
    <xf numFmtId="0" fontId="3" fillId="6" borderId="0" xfId="0" applyFont="1" applyFill="1"/>
    <xf numFmtId="49" fontId="3" fillId="0" borderId="0" xfId="0" applyNumberFormat="1" applyFont="1" applyAlignment="1">
      <alignment horizontal="left" indent="1"/>
    </xf>
    <xf numFmtId="0" fontId="11" fillId="6" borderId="0" xfId="0" applyFont="1" applyFill="1"/>
    <xf numFmtId="0" fontId="28" fillId="0" borderId="0" xfId="0" applyFont="1" applyAlignment="1">
      <alignment horizontal="left" indent="1"/>
    </xf>
    <xf numFmtId="0" fontId="25" fillId="0" borderId="0" xfId="0" applyFont="1" applyAlignment="1">
      <alignment horizontal="center"/>
    </xf>
    <xf numFmtId="0" fontId="17" fillId="0" borderId="1" xfId="0" applyFont="1" applyBorder="1" applyAlignment="1">
      <alignment horizontal="left"/>
    </xf>
    <xf numFmtId="0" fontId="17" fillId="6" borderId="1" xfId="0" applyFont="1" applyFill="1" applyBorder="1" applyAlignment="1">
      <alignment horizontal="left"/>
    </xf>
    <xf numFmtId="0" fontId="3" fillId="6" borderId="1" xfId="0" applyFont="1" applyFill="1" applyBorder="1" applyAlignment="1">
      <alignment horizontal="left" vertical="top" wrapText="1"/>
    </xf>
    <xf numFmtId="0" fontId="15" fillId="0" borderId="6" xfId="0" applyFont="1" applyBorder="1" applyAlignment="1">
      <alignment horizontal="left"/>
    </xf>
    <xf numFmtId="0" fontId="15" fillId="0" borderId="7" xfId="0" applyFont="1" applyBorder="1" applyAlignment="1">
      <alignment horizontal="left"/>
    </xf>
    <xf numFmtId="0" fontId="3" fillId="12" borderId="1" xfId="0" applyFont="1" applyFill="1" applyBorder="1" applyAlignment="1">
      <alignment horizontal="left"/>
    </xf>
    <xf numFmtId="0" fontId="3" fillId="6" borderId="8"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11" xfId="0" applyFont="1" applyFill="1" applyBorder="1" applyAlignment="1">
      <alignment horizontal="left" vertical="top" wrapText="1"/>
    </xf>
    <xf numFmtId="0" fontId="3" fillId="6" borderId="0" xfId="0" applyFont="1" applyFill="1" applyAlignment="1">
      <alignment horizontal="left" vertical="top" wrapText="1"/>
    </xf>
    <xf numFmtId="0" fontId="3" fillId="6" borderId="12" xfId="0" applyFont="1" applyFill="1" applyBorder="1" applyAlignment="1">
      <alignment horizontal="left" vertical="top" wrapText="1"/>
    </xf>
    <xf numFmtId="0" fontId="3" fillId="6" borderId="13" xfId="0" applyFont="1" applyFill="1" applyBorder="1" applyAlignment="1">
      <alignment horizontal="left" vertical="top" wrapText="1"/>
    </xf>
    <xf numFmtId="0" fontId="3" fillId="6" borderId="14" xfId="0" applyFont="1" applyFill="1" applyBorder="1" applyAlignment="1">
      <alignment horizontal="left" vertical="top" wrapText="1"/>
    </xf>
    <xf numFmtId="0" fontId="3" fillId="6" borderId="15" xfId="0" applyFont="1" applyFill="1" applyBorder="1" applyAlignment="1">
      <alignment horizontal="left" vertical="top" wrapText="1"/>
    </xf>
    <xf numFmtId="0" fontId="3" fillId="8" borderId="1" xfId="0" applyFont="1" applyFill="1" applyBorder="1" applyAlignment="1">
      <alignment horizontal="left" vertical="top" wrapText="1"/>
    </xf>
  </cellXfs>
  <cellStyles count="2">
    <cellStyle name="Normal" xfId="0" builtinId="0"/>
    <cellStyle name="Normal 2" xfId="1" xr:uid="{E3848C62-93A1-4511-BA23-F05CAF7A6688}"/>
  </cellStyles>
  <dxfs count="10">
    <dxf>
      <font>
        <color rgb="FF9C0006"/>
      </font>
    </dxf>
    <dxf>
      <font>
        <color rgb="FF9C0006"/>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C17F3-1513-41C9-8EDB-3F997283A1FB}">
  <dimension ref="A1:O3"/>
  <sheetViews>
    <sheetView tabSelected="1" zoomScaleNormal="100" workbookViewId="0">
      <pane ySplit="1" topLeftCell="A2" activePane="bottomLeft" state="frozen"/>
      <selection pane="bottomLeft"/>
    </sheetView>
  </sheetViews>
  <sheetFormatPr baseColWidth="10" defaultColWidth="9.140625" defaultRowHeight="15" x14ac:dyDescent="0.25"/>
  <cols>
    <col min="1" max="1" width="11.140625" style="27" bestFit="1" customWidth="1"/>
    <col min="2" max="2" width="80.42578125" style="28" customWidth="1"/>
    <col min="3" max="3" width="62.42578125" style="28" customWidth="1"/>
    <col min="4" max="4" width="9.5703125" style="3" customWidth="1"/>
    <col min="5" max="5" width="51.42578125" style="4" customWidth="1"/>
    <col min="6" max="6" width="19.28515625" style="4" customWidth="1"/>
    <col min="7" max="7" width="7.7109375" style="34" customWidth="1"/>
    <col min="8" max="8" width="20.5703125" style="1" customWidth="1"/>
    <col min="9" max="9" width="64.85546875" customWidth="1"/>
    <col min="10" max="10" width="3.5703125" style="3" customWidth="1"/>
    <col min="11" max="11" width="3.28515625" style="6" customWidth="1"/>
    <col min="12" max="12" width="5.28515625" style="2" customWidth="1"/>
    <col min="13" max="13" width="5" style="8" customWidth="1"/>
    <col min="14" max="14" width="5.85546875" style="6" customWidth="1"/>
    <col min="15" max="15" width="87.42578125" style="4" customWidth="1"/>
    <col min="16" max="16" width="87.42578125" style="4" bestFit="1" customWidth="1"/>
    <col min="17" max="17" width="10.7109375" style="4" customWidth="1"/>
    <col min="18" max="16384" width="9.140625" style="4"/>
  </cols>
  <sheetData>
    <row r="1" spans="1:15" s="7" customFormat="1" ht="11.25" x14ac:dyDescent="0.2">
      <c r="A1" s="12" t="s">
        <v>9</v>
      </c>
      <c r="B1" s="12" t="s">
        <v>4</v>
      </c>
      <c r="C1" s="12" t="s">
        <v>1</v>
      </c>
      <c r="D1" s="14" t="s">
        <v>5</v>
      </c>
      <c r="E1" s="15" t="s">
        <v>3</v>
      </c>
      <c r="F1" s="15" t="s">
        <v>2</v>
      </c>
      <c r="G1" s="31" t="s">
        <v>58</v>
      </c>
      <c r="H1" s="15" t="s">
        <v>60</v>
      </c>
      <c r="I1" s="17" t="s">
        <v>6</v>
      </c>
      <c r="J1" s="16" t="s">
        <v>0</v>
      </c>
      <c r="K1" s="16" t="s">
        <v>59</v>
      </c>
      <c r="L1" s="16" t="s">
        <v>57</v>
      </c>
      <c r="M1" s="15" t="s">
        <v>7</v>
      </c>
      <c r="N1" s="16" t="s">
        <v>40</v>
      </c>
      <c r="O1" s="16" t="s">
        <v>41</v>
      </c>
    </row>
    <row r="2" spans="1:15" s="5" customFormat="1" ht="11.25" x14ac:dyDescent="0.2">
      <c r="A2" s="29">
        <v>0</v>
      </c>
      <c r="B2" s="30" t="s">
        <v>46</v>
      </c>
      <c r="C2" s="30" t="s">
        <v>56</v>
      </c>
      <c r="D2" s="18">
        <v>0</v>
      </c>
      <c r="E2" s="13" t="s">
        <v>49</v>
      </c>
      <c r="F2" s="13" t="s">
        <v>49</v>
      </c>
      <c r="G2" s="32">
        <v>0</v>
      </c>
      <c r="H2" s="13" t="s">
        <v>61</v>
      </c>
      <c r="I2" s="19" t="s">
        <v>47</v>
      </c>
      <c r="J2" s="18">
        <v>0</v>
      </c>
      <c r="K2" s="19">
        <v>0</v>
      </c>
      <c r="L2" s="19">
        <v>0</v>
      </c>
      <c r="M2" s="13" t="s">
        <v>48</v>
      </c>
      <c r="N2" s="13"/>
      <c r="O2" s="13"/>
    </row>
    <row r="3" spans="1:15" ht="11.25" x14ac:dyDescent="0.2">
      <c r="A3" s="25">
        <v>521</v>
      </c>
      <c r="B3" s="26" t="s">
        <v>54</v>
      </c>
      <c r="C3" s="26" t="s">
        <v>43</v>
      </c>
      <c r="D3" s="20">
        <v>4</v>
      </c>
      <c r="E3" s="21" t="s">
        <v>43</v>
      </c>
      <c r="F3" s="21" t="s">
        <v>45</v>
      </c>
      <c r="G3" s="33">
        <v>7.5</v>
      </c>
      <c r="H3" s="21"/>
      <c r="I3" s="22" t="s">
        <v>42</v>
      </c>
      <c r="J3" s="23">
        <v>0</v>
      </c>
      <c r="K3" s="24">
        <v>0</v>
      </c>
      <c r="L3" s="22">
        <v>0</v>
      </c>
      <c r="M3" s="21" t="s">
        <v>8</v>
      </c>
      <c r="N3" s="21"/>
      <c r="O3" s="21" t="s">
        <v>44</v>
      </c>
    </row>
  </sheetData>
  <autoFilter ref="A1:O3" xr:uid="{952C17F3-1513-41C9-8EDB-3F997283A1FB}"/>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CA60A-D77E-4A5D-A72A-851FBE9D908D}">
  <dimension ref="A1:B74"/>
  <sheetViews>
    <sheetView showGridLines="0" workbookViewId="0">
      <pane ySplit="1" topLeftCell="A2" activePane="bottomLeft" state="frozen"/>
      <selection pane="bottomLeft"/>
    </sheetView>
  </sheetViews>
  <sheetFormatPr baseColWidth="10" defaultColWidth="9.140625" defaultRowHeight="12.75" x14ac:dyDescent="0.2"/>
  <cols>
    <col min="1" max="1" width="190.7109375" style="38" bestFit="1" customWidth="1"/>
    <col min="2" max="2" width="20.140625" style="37" bestFit="1" customWidth="1"/>
    <col min="3" max="16384" width="9.140625" style="38"/>
  </cols>
  <sheetData>
    <row r="1" spans="1:1" ht="13.5" thickBot="1" x14ac:dyDescent="0.25">
      <c r="A1" s="55" t="s">
        <v>10</v>
      </c>
    </row>
    <row r="2" spans="1:1" x14ac:dyDescent="0.2">
      <c r="A2" s="56" t="s">
        <v>88</v>
      </c>
    </row>
    <row r="3" spans="1:1" x14ac:dyDescent="0.2">
      <c r="A3" s="57" t="s">
        <v>34</v>
      </c>
    </row>
    <row r="4" spans="1:1" x14ac:dyDescent="0.2">
      <c r="A4" s="57" t="s">
        <v>35</v>
      </c>
    </row>
    <row r="5" spans="1:1" x14ac:dyDescent="0.2">
      <c r="A5" s="57" t="s">
        <v>36</v>
      </c>
    </row>
    <row r="6" spans="1:1" x14ac:dyDescent="0.2">
      <c r="A6" s="57" t="s">
        <v>37</v>
      </c>
    </row>
    <row r="7" spans="1:1" ht="7.5" customHeight="1" x14ac:dyDescent="0.2"/>
    <row r="8" spans="1:1" x14ac:dyDescent="0.2">
      <c r="A8" s="58" t="s">
        <v>11</v>
      </c>
    </row>
    <row r="9" spans="1:1" x14ac:dyDescent="0.2">
      <c r="A9" s="59" t="s">
        <v>102</v>
      </c>
    </row>
    <row r="10" spans="1:1" x14ac:dyDescent="0.2">
      <c r="A10" s="59" t="s">
        <v>103</v>
      </c>
    </row>
    <row r="11" spans="1:1" ht="7.5" customHeight="1" x14ac:dyDescent="0.2">
      <c r="A11" s="37"/>
    </row>
    <row r="12" spans="1:1" x14ac:dyDescent="0.2">
      <c r="A12" s="58" t="s">
        <v>30</v>
      </c>
    </row>
    <row r="13" spans="1:1" x14ac:dyDescent="0.2">
      <c r="A13" s="56" t="s">
        <v>104</v>
      </c>
    </row>
    <row r="14" spans="1:1" x14ac:dyDescent="0.2">
      <c r="A14" s="56" t="s">
        <v>105</v>
      </c>
    </row>
    <row r="15" spans="1:1" x14ac:dyDescent="0.2">
      <c r="A15" s="60" t="s">
        <v>106</v>
      </c>
    </row>
    <row r="16" spans="1:1" x14ac:dyDescent="0.2">
      <c r="A16" s="60" t="s">
        <v>107</v>
      </c>
    </row>
    <row r="17" spans="1:1" x14ac:dyDescent="0.2">
      <c r="A17" s="60" t="s">
        <v>108</v>
      </c>
    </row>
    <row r="18" spans="1:1" x14ac:dyDescent="0.2">
      <c r="A18" s="61" t="s">
        <v>31</v>
      </c>
    </row>
    <row r="19" spans="1:1" x14ac:dyDescent="0.2">
      <c r="A19" s="56" t="s">
        <v>109</v>
      </c>
    </row>
    <row r="20" spans="1:1" x14ac:dyDescent="0.2">
      <c r="A20" s="62" t="s">
        <v>89</v>
      </c>
    </row>
    <row r="21" spans="1:1" x14ac:dyDescent="0.2">
      <c r="A21" s="56" t="s">
        <v>29</v>
      </c>
    </row>
    <row r="22" spans="1:1" ht="7.5" customHeight="1" thickBot="1" x14ac:dyDescent="0.25"/>
    <row r="23" spans="1:1" ht="13.5" thickBot="1" x14ac:dyDescent="0.25">
      <c r="A23" s="55" t="s">
        <v>32</v>
      </c>
    </row>
    <row r="24" spans="1:1" x14ac:dyDescent="0.2">
      <c r="A24" s="63" t="s">
        <v>79</v>
      </c>
    </row>
    <row r="25" spans="1:1" x14ac:dyDescent="0.2">
      <c r="A25" s="56" t="s">
        <v>110</v>
      </c>
    </row>
    <row r="26" spans="1:1" x14ac:dyDescent="0.2">
      <c r="A26" s="56" t="s">
        <v>78</v>
      </c>
    </row>
    <row r="27" spans="1:1" x14ac:dyDescent="0.2">
      <c r="A27" s="56" t="s">
        <v>111</v>
      </c>
    </row>
    <row r="28" spans="1:1" x14ac:dyDescent="0.2">
      <c r="A28" s="64" t="s">
        <v>80</v>
      </c>
    </row>
    <row r="29" spans="1:1" x14ac:dyDescent="0.2">
      <c r="A29" s="56" t="s">
        <v>112</v>
      </c>
    </row>
    <row r="30" spans="1:1" x14ac:dyDescent="0.2">
      <c r="A30" s="56" t="s">
        <v>23</v>
      </c>
    </row>
    <row r="31" spans="1:1" x14ac:dyDescent="0.2">
      <c r="A31" s="56" t="s">
        <v>113</v>
      </c>
    </row>
    <row r="32" spans="1:1" x14ac:dyDescent="0.2">
      <c r="A32" s="56" t="s">
        <v>24</v>
      </c>
    </row>
    <row r="33" spans="1:1" x14ac:dyDescent="0.2">
      <c r="A33" s="65" t="s">
        <v>81</v>
      </c>
    </row>
    <row r="34" spans="1:1" x14ac:dyDescent="0.2">
      <c r="A34" s="65" t="s">
        <v>82</v>
      </c>
    </row>
    <row r="35" spans="1:1" x14ac:dyDescent="0.2">
      <c r="A35" s="57" t="s">
        <v>14</v>
      </c>
    </row>
    <row r="36" spans="1:1" x14ac:dyDescent="0.2">
      <c r="A36" s="57" t="s">
        <v>15</v>
      </c>
    </row>
    <row r="37" spans="1:1" x14ac:dyDescent="0.2">
      <c r="A37" s="57" t="s">
        <v>16</v>
      </c>
    </row>
    <row r="38" spans="1:1" x14ac:dyDescent="0.2">
      <c r="A38" s="57" t="s">
        <v>12</v>
      </c>
    </row>
    <row r="39" spans="1:1" x14ac:dyDescent="0.2">
      <c r="A39" s="57" t="s">
        <v>20</v>
      </c>
    </row>
    <row r="40" spans="1:1" x14ac:dyDescent="0.2">
      <c r="A40" s="57" t="s">
        <v>13</v>
      </c>
    </row>
    <row r="41" spans="1:1" x14ac:dyDescent="0.2">
      <c r="A41" s="57" t="s">
        <v>17</v>
      </c>
    </row>
    <row r="42" spans="1:1" x14ac:dyDescent="0.2">
      <c r="A42" s="57" t="s">
        <v>18</v>
      </c>
    </row>
    <row r="43" spans="1:1" x14ac:dyDescent="0.2">
      <c r="A43" s="57" t="s">
        <v>19</v>
      </c>
    </row>
    <row r="44" spans="1:1" ht="7.5" customHeight="1" x14ac:dyDescent="0.2">
      <c r="A44" s="66"/>
    </row>
    <row r="45" spans="1:1" x14ac:dyDescent="0.2">
      <c r="A45" s="66" t="s">
        <v>26</v>
      </c>
    </row>
    <row r="46" spans="1:1" x14ac:dyDescent="0.2">
      <c r="A46" s="66" t="s">
        <v>83</v>
      </c>
    </row>
    <row r="47" spans="1:1" x14ac:dyDescent="0.2">
      <c r="A47" s="37" t="s">
        <v>84</v>
      </c>
    </row>
    <row r="48" spans="1:1" x14ac:dyDescent="0.2">
      <c r="A48" s="64" t="s">
        <v>85</v>
      </c>
    </row>
    <row r="49" spans="1:2" x14ac:dyDescent="0.2">
      <c r="A49" s="56" t="s">
        <v>114</v>
      </c>
    </row>
    <row r="50" spans="1:2" x14ac:dyDescent="0.2">
      <c r="A50" s="67" t="s">
        <v>27</v>
      </c>
    </row>
    <row r="51" spans="1:2" x14ac:dyDescent="0.2">
      <c r="A51" s="56" t="s">
        <v>115</v>
      </c>
    </row>
    <row r="52" spans="1:2" ht="7.5" customHeight="1" thickBot="1" x14ac:dyDescent="0.25">
      <c r="A52" s="37"/>
    </row>
    <row r="53" spans="1:2" ht="13.5" thickBot="1" x14ac:dyDescent="0.25">
      <c r="A53" s="55" t="s">
        <v>25</v>
      </c>
    </row>
    <row r="54" spans="1:2" x14ac:dyDescent="0.2">
      <c r="A54" s="56" t="s">
        <v>38</v>
      </c>
    </row>
    <row r="55" spans="1:2" x14ac:dyDescent="0.2">
      <c r="A55" s="56" t="s">
        <v>116</v>
      </c>
    </row>
    <row r="56" spans="1:2" x14ac:dyDescent="0.2">
      <c r="A56" s="56" t="s">
        <v>117</v>
      </c>
    </row>
    <row r="57" spans="1:2" ht="7.5" customHeight="1" thickBot="1" x14ac:dyDescent="0.25">
      <c r="A57" s="37"/>
    </row>
    <row r="58" spans="1:2" ht="13.5" thickBot="1" x14ac:dyDescent="0.25">
      <c r="A58" s="55" t="s">
        <v>86</v>
      </c>
    </row>
    <row r="59" spans="1:2" x14ac:dyDescent="0.2">
      <c r="A59" s="56" t="s">
        <v>118</v>
      </c>
      <c r="B59" s="68"/>
    </row>
    <row r="60" spans="1:2" x14ac:dyDescent="0.2">
      <c r="A60" s="56" t="s">
        <v>87</v>
      </c>
      <c r="B60" s="68"/>
    </row>
    <row r="61" spans="1:2" ht="7.5" customHeight="1" x14ac:dyDescent="0.2">
      <c r="A61" s="37"/>
      <c r="B61" s="68"/>
    </row>
    <row r="62" spans="1:2" x14ac:dyDescent="0.2">
      <c r="A62" s="58" t="s">
        <v>119</v>
      </c>
    </row>
    <row r="63" spans="1:2" x14ac:dyDescent="0.2">
      <c r="A63" s="69" t="s">
        <v>120</v>
      </c>
    </row>
    <row r="64" spans="1:2" x14ac:dyDescent="0.2">
      <c r="A64" s="56" t="s">
        <v>121</v>
      </c>
    </row>
    <row r="65" spans="1:1" x14ac:dyDescent="0.2">
      <c r="A65" s="70" t="s">
        <v>122</v>
      </c>
    </row>
    <row r="66" spans="1:1" x14ac:dyDescent="0.2">
      <c r="A66" s="61" t="s">
        <v>123</v>
      </c>
    </row>
    <row r="67" spans="1:1" ht="5.25" customHeight="1" x14ac:dyDescent="0.2"/>
    <row r="68" spans="1:1" x14ac:dyDescent="0.2">
      <c r="A68" s="69" t="s">
        <v>124</v>
      </c>
    </row>
    <row r="69" spans="1:1" x14ac:dyDescent="0.2">
      <c r="A69" s="56" t="s">
        <v>125</v>
      </c>
    </row>
    <row r="70" spans="1:1" x14ac:dyDescent="0.2">
      <c r="A70" s="56" t="s">
        <v>126</v>
      </c>
    </row>
    <row r="71" spans="1:1" x14ac:dyDescent="0.2">
      <c r="A71" s="56" t="s">
        <v>127</v>
      </c>
    </row>
    <row r="72" spans="1:1" ht="7.5" customHeight="1" x14ac:dyDescent="0.2"/>
    <row r="73" spans="1:1" x14ac:dyDescent="0.2">
      <c r="A73" s="71" t="s">
        <v>28</v>
      </c>
    </row>
    <row r="74" spans="1:1" x14ac:dyDescent="0.2">
      <c r="A74" s="72" t="s">
        <v>33</v>
      </c>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621CF-13D1-43B9-975A-8455E1F52DC6}">
  <dimension ref="A1:M54"/>
  <sheetViews>
    <sheetView showGridLines="0" workbookViewId="0">
      <selection activeCell="B1" sqref="B1:K1"/>
    </sheetView>
  </sheetViews>
  <sheetFormatPr baseColWidth="10" defaultColWidth="0" defaultRowHeight="12.75" x14ac:dyDescent="0.2"/>
  <cols>
    <col min="1" max="1" width="3.140625" style="38" customWidth="1"/>
    <col min="2" max="2" width="22.42578125" style="38" customWidth="1"/>
    <col min="3" max="3" width="6.140625" style="39" customWidth="1"/>
    <col min="4" max="4" width="9.42578125" style="39" customWidth="1"/>
    <col min="5" max="5" width="100.5703125" style="37" customWidth="1"/>
    <col min="6" max="6" width="4.5703125" style="38" customWidth="1"/>
    <col min="7" max="7" width="9.140625" style="38" customWidth="1"/>
    <col min="8" max="8" width="11.42578125" style="52" customWidth="1"/>
    <col min="9" max="11" width="11.42578125" style="38" customWidth="1"/>
    <col min="12" max="12" width="3.7109375" style="38" customWidth="1"/>
    <col min="13" max="13" width="0" style="38" hidden="1" customWidth="1"/>
    <col min="14" max="16384" width="11.42578125" style="38" hidden="1"/>
  </cols>
  <sheetData>
    <row r="1" spans="1:12" ht="18.75" x14ac:dyDescent="0.3">
      <c r="B1" s="73" t="s">
        <v>77</v>
      </c>
      <c r="C1" s="73"/>
      <c r="D1" s="73"/>
      <c r="E1" s="73"/>
      <c r="F1" s="54"/>
      <c r="G1" s="73" t="s">
        <v>67</v>
      </c>
      <c r="H1" s="73"/>
      <c r="I1" s="73"/>
      <c r="J1" s="73"/>
      <c r="K1" s="73"/>
    </row>
    <row r="2" spans="1:12" ht="6" customHeight="1" x14ac:dyDescent="0.2">
      <c r="B2" s="39"/>
      <c r="E2" s="39"/>
      <c r="G2" s="39"/>
      <c r="H2" s="39"/>
      <c r="I2" s="39"/>
      <c r="J2" s="39"/>
      <c r="K2" s="39"/>
    </row>
    <row r="3" spans="1:12" ht="15" customHeight="1" x14ac:dyDescent="0.2">
      <c r="B3" s="40" t="s">
        <v>72</v>
      </c>
      <c r="C3" s="41" t="s">
        <v>70</v>
      </c>
      <c r="D3" s="41" t="s">
        <v>71</v>
      </c>
      <c r="E3" s="42"/>
      <c r="G3" s="76" t="s">
        <v>73</v>
      </c>
      <c r="H3" s="76"/>
      <c r="I3" s="76"/>
      <c r="J3" s="76"/>
      <c r="K3" s="76"/>
      <c r="L3" s="43"/>
    </row>
    <row r="4" spans="1:12" x14ac:dyDescent="0.2">
      <c r="B4" s="44" t="s">
        <v>50</v>
      </c>
      <c r="C4" s="45" t="s">
        <v>55</v>
      </c>
      <c r="D4" s="46">
        <v>50</v>
      </c>
      <c r="E4" s="10" t="s">
        <v>51</v>
      </c>
      <c r="G4" s="76"/>
      <c r="H4" s="76"/>
      <c r="I4" s="76"/>
      <c r="J4" s="76"/>
      <c r="K4" s="76"/>
      <c r="L4" s="43"/>
    </row>
    <row r="5" spans="1:12" x14ac:dyDescent="0.2">
      <c r="B5" s="47" t="s">
        <v>52</v>
      </c>
      <c r="C5" s="45" t="s">
        <v>69</v>
      </c>
      <c r="D5" s="46">
        <v>40</v>
      </c>
      <c r="E5" s="10" t="s">
        <v>53</v>
      </c>
      <c r="G5" s="76"/>
      <c r="H5" s="76"/>
      <c r="I5" s="76"/>
      <c r="J5" s="76"/>
      <c r="K5" s="76"/>
      <c r="L5" s="43"/>
    </row>
    <row r="6" spans="1:12" x14ac:dyDescent="0.2">
      <c r="G6" s="76"/>
      <c r="H6" s="76"/>
      <c r="I6" s="76"/>
      <c r="J6" s="76"/>
      <c r="K6" s="76"/>
      <c r="L6" s="43"/>
    </row>
    <row r="7" spans="1:12" ht="15" customHeight="1" x14ac:dyDescent="0.2">
      <c r="A7" s="44">
        <v>1</v>
      </c>
      <c r="B7" s="48" t="s">
        <v>64</v>
      </c>
      <c r="C7" s="49">
        <v>521</v>
      </c>
      <c r="D7" s="50" t="s">
        <v>66</v>
      </c>
      <c r="E7" s="51" t="str">
        <f>_xlfn.XLOOKUP(C7,m3arbol!A:A,m3arbol!C:C,"Formula no existe",FALSE)&amp;" - DLU= "&amp;_xlfn.XLOOKUP(C7,m3arbol!A:A,m3arbol!G:G,"Formula no existe",FALSE)</f>
        <v>Eucalytus globulus - DLU= 7.5</v>
      </c>
      <c r="G7" s="76" t="s">
        <v>74</v>
      </c>
      <c r="H7" s="76"/>
      <c r="I7" s="76"/>
      <c r="J7" s="76"/>
      <c r="K7" s="76"/>
      <c r="L7" s="43"/>
    </row>
    <row r="8" spans="1:12" x14ac:dyDescent="0.2">
      <c r="A8" s="44">
        <v>2</v>
      </c>
      <c r="B8" s="74" t="s">
        <v>65</v>
      </c>
      <c r="C8" s="74"/>
      <c r="D8" s="74"/>
      <c r="E8" s="9" t="str">
        <f>_xlfn.XLOOKUP(C7,m3arbol!A:A,m3arbol!B:B,"Formula no existe",0)</f>
        <v>V = 0.037209753 + 0.00002662916735 *D^2 *H</v>
      </c>
      <c r="G8" s="76"/>
      <c r="H8" s="76"/>
      <c r="I8" s="76"/>
      <c r="J8" s="76"/>
      <c r="K8" s="76"/>
      <c r="L8" s="43"/>
    </row>
    <row r="9" spans="1:12" x14ac:dyDescent="0.2">
      <c r="A9" s="44">
        <v>3</v>
      </c>
      <c r="B9" s="74" t="s">
        <v>68</v>
      </c>
      <c r="C9" s="74"/>
      <c r="D9" s="74"/>
      <c r="E9" s="10" t="str">
        <f>SUBSTITUTE(SUBSTITUTE(E8,$B$4,$C$4),$B$5,$C$5)</f>
        <v>V = 0.037209753 + 0.00002662916735 *$D$4^2 *$D$5</v>
      </c>
      <c r="G9" s="76"/>
      <c r="H9" s="76"/>
      <c r="I9" s="76"/>
      <c r="J9" s="76"/>
      <c r="K9" s="76"/>
      <c r="L9" s="43"/>
    </row>
    <row r="10" spans="1:12" x14ac:dyDescent="0.2">
      <c r="A10" s="44">
        <v>4</v>
      </c>
      <c r="B10" s="75" t="s">
        <v>39</v>
      </c>
      <c r="C10" s="75"/>
      <c r="D10" s="75"/>
      <c r="E10" s="11">
        <f xml:space="preserve"> 0.037209753 + 0.00002662916735 *$D$4^2 *$D$5</f>
        <v>2.700126488</v>
      </c>
      <c r="G10" s="76"/>
      <c r="H10" s="76"/>
      <c r="I10" s="76"/>
      <c r="J10" s="76"/>
      <c r="K10" s="76"/>
      <c r="L10" s="43"/>
    </row>
    <row r="11" spans="1:12" x14ac:dyDescent="0.2">
      <c r="A11" s="44">
        <v>5</v>
      </c>
      <c r="B11" s="74" t="s">
        <v>62</v>
      </c>
      <c r="C11" s="74"/>
      <c r="D11" s="74"/>
      <c r="E11" s="10" t="str">
        <f ca="1">"V "&amp;_xlfn.FORMULATEXT(E10)</f>
        <v>V = 0.037209753 + 0.00002662916735 *$D$4^2 *$D$5</v>
      </c>
      <c r="G11" s="76"/>
      <c r="H11" s="76"/>
      <c r="I11" s="76"/>
      <c r="J11" s="76"/>
      <c r="K11" s="76"/>
      <c r="L11" s="43"/>
    </row>
    <row r="12" spans="1:12" x14ac:dyDescent="0.2">
      <c r="A12" s="52"/>
      <c r="G12" s="76" t="s">
        <v>95</v>
      </c>
      <c r="H12" s="76"/>
      <c r="I12" s="76"/>
      <c r="J12" s="76"/>
      <c r="K12" s="76"/>
    </row>
    <row r="13" spans="1:12" x14ac:dyDescent="0.2">
      <c r="A13" s="44">
        <v>1</v>
      </c>
      <c r="B13" s="48" t="s">
        <v>64</v>
      </c>
      <c r="C13" s="49">
        <v>522</v>
      </c>
      <c r="D13" s="50" t="s">
        <v>66</v>
      </c>
      <c r="E13" s="51" t="str">
        <f>_xlfn.XLOOKUP(C13,m3arbol!A:A,m3arbol!C:C,"Formula no existe",FALSE)&amp;" - DLU= "&amp;_xlfn.XLOOKUP(C13,m3arbol!A:A,m3arbol!G:G,"Formula no existe",FALSE)</f>
        <v>Formula no existe - DLU= Formula no existe</v>
      </c>
      <c r="G13" s="76"/>
      <c r="H13" s="76"/>
      <c r="I13" s="76"/>
      <c r="J13" s="76"/>
      <c r="K13" s="76"/>
    </row>
    <row r="14" spans="1:12" x14ac:dyDescent="0.2">
      <c r="A14" s="44">
        <v>2</v>
      </c>
      <c r="B14" s="74" t="s">
        <v>65</v>
      </c>
      <c r="C14" s="74"/>
      <c r="D14" s="74"/>
      <c r="E14" s="9" t="str">
        <f>_xlfn.XLOOKUP(C13,m3arbol!A:A,m3arbol!B:B,"Formula no existe",FALSE)</f>
        <v>Formula no existe</v>
      </c>
      <c r="G14" s="76"/>
      <c r="H14" s="76"/>
      <c r="I14" s="76"/>
      <c r="J14" s="76"/>
      <c r="K14" s="76"/>
    </row>
    <row r="15" spans="1:12" x14ac:dyDescent="0.2">
      <c r="A15" s="44">
        <v>3</v>
      </c>
      <c r="B15" s="74" t="s">
        <v>63</v>
      </c>
      <c r="C15" s="74"/>
      <c r="D15" s="74"/>
      <c r="E15" s="10" t="str">
        <f>SUBSTITUTE(SUBSTITUTE(E14,$B$4,$C$4),$B$5,$C$5)</f>
        <v>Formula no existe</v>
      </c>
      <c r="G15" s="76"/>
      <c r="H15" s="76"/>
      <c r="I15" s="76"/>
      <c r="J15" s="76"/>
      <c r="K15" s="76"/>
    </row>
    <row r="16" spans="1:12" x14ac:dyDescent="0.2">
      <c r="A16" s="44">
        <v>4</v>
      </c>
      <c r="B16" s="75" t="s">
        <v>39</v>
      </c>
      <c r="C16" s="75"/>
      <c r="D16" s="75"/>
      <c r="E16" s="11">
        <f xml:space="preserve"> 0</f>
        <v>0</v>
      </c>
      <c r="G16" s="76"/>
      <c r="H16" s="76"/>
      <c r="I16" s="76"/>
      <c r="J16" s="76"/>
      <c r="K16" s="76"/>
    </row>
    <row r="17" spans="1:11" ht="15" customHeight="1" x14ac:dyDescent="0.2">
      <c r="A17" s="44">
        <v>5</v>
      </c>
      <c r="B17" s="74" t="s">
        <v>62</v>
      </c>
      <c r="C17" s="74"/>
      <c r="D17" s="74"/>
      <c r="E17" s="10" t="str">
        <f ca="1">"V "&amp;_xlfn.FORMULATEXT(E16)</f>
        <v>V = 0</v>
      </c>
      <c r="G17" s="76" t="s">
        <v>96</v>
      </c>
      <c r="H17" s="76"/>
      <c r="I17" s="76"/>
      <c r="J17" s="76"/>
      <c r="K17" s="76"/>
    </row>
    <row r="18" spans="1:11" x14ac:dyDescent="0.2">
      <c r="A18" s="52"/>
      <c r="G18" s="76"/>
      <c r="H18" s="76"/>
      <c r="I18" s="76"/>
      <c r="J18" s="76"/>
      <c r="K18" s="76"/>
    </row>
    <row r="19" spans="1:11" x14ac:dyDescent="0.2">
      <c r="A19" s="44">
        <v>1</v>
      </c>
      <c r="B19" s="48" t="s">
        <v>64</v>
      </c>
      <c r="C19" s="49">
        <v>0</v>
      </c>
      <c r="D19" s="50" t="s">
        <v>66</v>
      </c>
      <c r="E19" s="51" t="str">
        <f>_xlfn.XLOOKUP(C19,m3arbol!A:A,m3arbol!C:C,"Formula no existe",FALSE)&amp;" - DLU= "&amp;_xlfn.XLOOKUP(C19,m3arbol!A:A,m3arbol!G:G,"Formula no existe",FALSE)</f>
        <v>Arbol Muerto - DLU= 0</v>
      </c>
      <c r="G19" s="76"/>
      <c r="H19" s="76"/>
      <c r="I19" s="76"/>
      <c r="J19" s="76"/>
      <c r="K19" s="76"/>
    </row>
    <row r="20" spans="1:11" x14ac:dyDescent="0.2">
      <c r="A20" s="44">
        <v>2</v>
      </c>
      <c r="B20" s="74" t="s">
        <v>65</v>
      </c>
      <c r="C20" s="74"/>
      <c r="D20" s="74"/>
      <c r="E20" s="9" t="str">
        <f>_xlfn.XLOOKUP(C19,m3arbol!A:A,m3arbol!B:B,"Formula no existe",FALSE)</f>
        <v>V = 0</v>
      </c>
      <c r="G20" s="76"/>
      <c r="H20" s="76"/>
      <c r="I20" s="76"/>
      <c r="J20" s="76"/>
      <c r="K20" s="76"/>
    </row>
    <row r="21" spans="1:11" x14ac:dyDescent="0.2">
      <c r="A21" s="44">
        <v>3</v>
      </c>
      <c r="B21" s="74" t="s">
        <v>63</v>
      </c>
      <c r="C21" s="74"/>
      <c r="D21" s="74"/>
      <c r="E21" s="10" t="str">
        <f>SUBSTITUTE(SUBSTITUTE(E20,$B$4,$C$4),$B$5,$C$5)</f>
        <v>V = 0</v>
      </c>
      <c r="G21" s="76"/>
      <c r="H21" s="76"/>
      <c r="I21" s="76"/>
      <c r="J21" s="76"/>
      <c r="K21" s="76"/>
    </row>
    <row r="22" spans="1:11" x14ac:dyDescent="0.2">
      <c r="A22" s="44">
        <v>4</v>
      </c>
      <c r="B22" s="75" t="s">
        <v>39</v>
      </c>
      <c r="C22" s="75"/>
      <c r="D22" s="75"/>
      <c r="E22" s="11">
        <f xml:space="preserve"> 0</f>
        <v>0</v>
      </c>
      <c r="G22" s="76"/>
      <c r="H22" s="76"/>
      <c r="I22" s="76"/>
      <c r="J22" s="76"/>
      <c r="K22" s="76"/>
    </row>
    <row r="23" spans="1:11" x14ac:dyDescent="0.2">
      <c r="A23" s="44">
        <v>5</v>
      </c>
      <c r="B23" s="74" t="s">
        <v>62</v>
      </c>
      <c r="C23" s="74"/>
      <c r="D23" s="74"/>
      <c r="E23" s="10" t="str">
        <f ca="1">"V "&amp;_xlfn.FORMULATEXT(E22)</f>
        <v>V = 0</v>
      </c>
      <c r="G23" s="76"/>
      <c r="H23" s="76"/>
      <c r="I23" s="76"/>
      <c r="J23" s="76"/>
      <c r="K23" s="76"/>
    </row>
    <row r="24" spans="1:11" x14ac:dyDescent="0.2">
      <c r="A24" s="52"/>
      <c r="B24" s="53"/>
      <c r="C24" s="53"/>
      <c r="D24" s="53"/>
      <c r="G24" s="76" t="s">
        <v>97</v>
      </c>
      <c r="H24" s="76"/>
      <c r="I24" s="76"/>
      <c r="J24" s="76"/>
      <c r="K24" s="76"/>
    </row>
    <row r="25" spans="1:11" ht="15" customHeight="1" x14ac:dyDescent="0.2">
      <c r="A25" s="79" t="s">
        <v>98</v>
      </c>
      <c r="B25" s="79"/>
      <c r="C25" s="79"/>
      <c r="D25" s="79"/>
      <c r="E25" s="79"/>
      <c r="G25" s="76"/>
      <c r="H25" s="76"/>
      <c r="I25" s="76"/>
      <c r="J25" s="76"/>
      <c r="K25" s="76"/>
    </row>
    <row r="26" spans="1:11" x14ac:dyDescent="0.2">
      <c r="A26" s="44">
        <v>1</v>
      </c>
      <c r="B26" s="77" t="s">
        <v>94</v>
      </c>
      <c r="C26" s="78"/>
      <c r="D26" s="50" t="s">
        <v>66</v>
      </c>
      <c r="E26" s="51" t="s">
        <v>75</v>
      </c>
      <c r="G26" s="76"/>
      <c r="H26" s="76"/>
      <c r="I26" s="76"/>
      <c r="J26" s="76"/>
      <c r="K26" s="76"/>
    </row>
    <row r="27" spans="1:11" x14ac:dyDescent="0.2">
      <c r="A27" s="44">
        <v>2</v>
      </c>
      <c r="B27" s="74" t="s">
        <v>76</v>
      </c>
      <c r="C27" s="74"/>
      <c r="D27" s="74"/>
      <c r="E27" s="35" t="s">
        <v>21</v>
      </c>
      <c r="G27" s="76"/>
      <c r="H27" s="76"/>
      <c r="I27" s="76"/>
      <c r="J27" s="76"/>
      <c r="K27" s="76"/>
    </row>
    <row r="28" spans="1:11" x14ac:dyDescent="0.2">
      <c r="A28" s="44">
        <v>3</v>
      </c>
      <c r="B28" s="74" t="s">
        <v>63</v>
      </c>
      <c r="C28" s="74"/>
      <c r="D28" s="74"/>
      <c r="E28" s="10" t="str">
        <f>SUBSTITUTE(SUBSTITUTE(E27,$B$4,$C$4),$B$5,$C$5)</f>
        <v>V = 0.002874 + 0.00003998067* $D$4^2*$D$5</v>
      </c>
      <c r="G28" s="76"/>
      <c r="H28" s="76"/>
      <c r="I28" s="76"/>
      <c r="J28" s="76"/>
      <c r="K28" s="76"/>
    </row>
    <row r="29" spans="1:11" x14ac:dyDescent="0.2">
      <c r="A29" s="44">
        <v>4</v>
      </c>
      <c r="B29" s="75" t="s">
        <v>39</v>
      </c>
      <c r="C29" s="75"/>
      <c r="D29" s="75"/>
      <c r="E29" s="11">
        <f xml:space="preserve"> 0.002874 + 0.00003998067* $D$4^2*$D$5</f>
        <v>4.0009410000000001</v>
      </c>
      <c r="G29" s="76"/>
      <c r="H29" s="76"/>
      <c r="I29" s="76"/>
      <c r="J29" s="76"/>
      <c r="K29" s="76"/>
    </row>
    <row r="30" spans="1:11" x14ac:dyDescent="0.2">
      <c r="A30" s="44">
        <v>5</v>
      </c>
      <c r="B30" s="74" t="s">
        <v>62</v>
      </c>
      <c r="C30" s="74"/>
      <c r="D30" s="74"/>
      <c r="E30" s="10" t="str">
        <f ca="1">"V "&amp;_xlfn.FORMULATEXT(E29)</f>
        <v>V = 0.002874 + 0.00003998067* $D$4^2*$D$5</v>
      </c>
      <c r="G30" s="76"/>
      <c r="H30" s="76"/>
      <c r="I30" s="76"/>
      <c r="J30" s="76"/>
      <c r="K30" s="76"/>
    </row>
    <row r="31" spans="1:11" x14ac:dyDescent="0.2">
      <c r="A31" s="52"/>
      <c r="G31" s="76"/>
      <c r="H31" s="76"/>
      <c r="I31" s="76"/>
      <c r="J31" s="76"/>
      <c r="K31" s="76"/>
    </row>
    <row r="32" spans="1:11" x14ac:dyDescent="0.2">
      <c r="A32" s="44">
        <v>1</v>
      </c>
      <c r="B32" s="77" t="s">
        <v>94</v>
      </c>
      <c r="C32" s="78"/>
      <c r="D32" s="50" t="s">
        <v>66</v>
      </c>
      <c r="E32" s="51" t="s">
        <v>90</v>
      </c>
      <c r="G32" s="76"/>
      <c r="H32" s="76"/>
      <c r="I32" s="76"/>
      <c r="J32" s="76"/>
      <c r="K32" s="76"/>
    </row>
    <row r="33" spans="1:11" x14ac:dyDescent="0.2">
      <c r="A33" s="44">
        <v>2</v>
      </c>
      <c r="B33" s="74" t="s">
        <v>76</v>
      </c>
      <c r="C33" s="74"/>
      <c r="D33" s="74"/>
      <c r="E33" s="36" t="s">
        <v>22</v>
      </c>
      <c r="G33" s="76"/>
      <c r="H33" s="76"/>
      <c r="I33" s="76"/>
      <c r="J33" s="76"/>
      <c r="K33" s="76"/>
    </row>
    <row r="34" spans="1:11" x14ac:dyDescent="0.2">
      <c r="A34" s="44">
        <v>3</v>
      </c>
      <c r="B34" s="74" t="s">
        <v>63</v>
      </c>
      <c r="C34" s="74"/>
      <c r="D34" s="74"/>
      <c r="E34" s="10" t="str">
        <f>SUBSTITUTE(SUBSTITUTE(E33,$B$4,$C$4),$B$5,$C$5)</f>
        <v>V = exp(- 10.8038017 + 1.071131157* ln($D$4^2*$D$5))</v>
      </c>
      <c r="G34" s="76"/>
      <c r="H34" s="76"/>
      <c r="I34" s="76"/>
      <c r="J34" s="76"/>
      <c r="K34" s="76"/>
    </row>
    <row r="35" spans="1:11" x14ac:dyDescent="0.2">
      <c r="A35" s="44">
        <v>4</v>
      </c>
      <c r="B35" s="75" t="s">
        <v>39</v>
      </c>
      <c r="C35" s="75"/>
      <c r="D35" s="75"/>
      <c r="E35" s="11">
        <f xml:space="preserve"> 0.002874 + 0.00003998067* $D$4^2*$D$5</f>
        <v>4.0009410000000001</v>
      </c>
      <c r="G35" s="76"/>
      <c r="H35" s="76"/>
      <c r="I35" s="76"/>
      <c r="J35" s="76"/>
      <c r="K35" s="76"/>
    </row>
    <row r="36" spans="1:11" x14ac:dyDescent="0.2">
      <c r="A36" s="44">
        <v>5</v>
      </c>
      <c r="B36" s="74" t="s">
        <v>62</v>
      </c>
      <c r="C36" s="74"/>
      <c r="D36" s="74"/>
      <c r="E36" s="10" t="str">
        <f ca="1">"V "&amp;_xlfn.FORMULATEXT(E35)</f>
        <v>V = 0.002874 + 0.00003998067* $D$4^2*$D$5</v>
      </c>
      <c r="G36" s="76" t="s">
        <v>99</v>
      </c>
      <c r="H36" s="76"/>
      <c r="I36" s="76"/>
      <c r="J36" s="76"/>
      <c r="K36" s="76"/>
    </row>
    <row r="37" spans="1:11" x14ac:dyDescent="0.2">
      <c r="A37" s="52"/>
      <c r="G37" s="76"/>
      <c r="H37" s="76"/>
      <c r="I37" s="76"/>
      <c r="J37" s="76"/>
      <c r="K37" s="76"/>
    </row>
    <row r="38" spans="1:11" x14ac:dyDescent="0.2">
      <c r="A38" s="44">
        <v>1</v>
      </c>
      <c r="B38" s="77" t="s">
        <v>94</v>
      </c>
      <c r="C38" s="78"/>
      <c r="D38" s="50" t="s">
        <v>66</v>
      </c>
      <c r="E38" s="51" t="s">
        <v>91</v>
      </c>
      <c r="G38" s="76"/>
      <c r="H38" s="76"/>
      <c r="I38" s="76"/>
      <c r="J38" s="76"/>
      <c r="K38" s="76"/>
    </row>
    <row r="39" spans="1:11" x14ac:dyDescent="0.2">
      <c r="A39" s="44">
        <v>2</v>
      </c>
      <c r="B39" s="74" t="s">
        <v>76</v>
      </c>
      <c r="C39" s="74"/>
      <c r="D39" s="74"/>
      <c r="E39" s="35" t="s">
        <v>46</v>
      </c>
      <c r="G39" s="76"/>
      <c r="H39" s="76"/>
      <c r="I39" s="76"/>
      <c r="J39" s="76"/>
      <c r="K39" s="76"/>
    </row>
    <row r="40" spans="1:11" x14ac:dyDescent="0.2">
      <c r="A40" s="44">
        <v>3</v>
      </c>
      <c r="B40" s="74" t="s">
        <v>63</v>
      </c>
      <c r="C40" s="74"/>
      <c r="D40" s="74"/>
      <c r="E40" s="10" t="str">
        <f>SUBSTITUTE(SUBSTITUTE(E39,$B$4,$C$4),$B$5,$C$5)</f>
        <v>V = 0</v>
      </c>
      <c r="G40" s="76"/>
      <c r="H40" s="76"/>
      <c r="I40" s="76"/>
      <c r="J40" s="76"/>
      <c r="K40" s="76"/>
    </row>
    <row r="41" spans="1:11" x14ac:dyDescent="0.2">
      <c r="A41" s="44">
        <v>4</v>
      </c>
      <c r="B41" s="75" t="s">
        <v>39</v>
      </c>
      <c r="C41" s="75"/>
      <c r="D41" s="75"/>
      <c r="E41" s="11">
        <f xml:space="preserve"> 0</f>
        <v>0</v>
      </c>
      <c r="G41" s="76"/>
      <c r="H41" s="76"/>
      <c r="I41" s="76"/>
      <c r="J41" s="76"/>
      <c r="K41" s="76"/>
    </row>
    <row r="42" spans="1:11" x14ac:dyDescent="0.2">
      <c r="A42" s="44">
        <v>5</v>
      </c>
      <c r="B42" s="74" t="s">
        <v>62</v>
      </c>
      <c r="C42" s="74"/>
      <c r="D42" s="74"/>
      <c r="E42" s="10" t="str">
        <f ca="1">"V "&amp;_xlfn.FORMULATEXT(E41)</f>
        <v>V = 0</v>
      </c>
      <c r="G42" s="76"/>
      <c r="H42" s="76"/>
      <c r="I42" s="76"/>
      <c r="J42" s="76"/>
      <c r="K42" s="76"/>
    </row>
    <row r="43" spans="1:11" x14ac:dyDescent="0.2">
      <c r="A43" s="52"/>
      <c r="G43" s="89" t="s">
        <v>100</v>
      </c>
      <c r="H43" s="89"/>
      <c r="I43" s="89"/>
      <c r="J43" s="89"/>
      <c r="K43" s="89"/>
    </row>
    <row r="44" spans="1:11" x14ac:dyDescent="0.2">
      <c r="A44" s="44">
        <v>1</v>
      </c>
      <c r="B44" s="77" t="s">
        <v>94</v>
      </c>
      <c r="C44" s="78"/>
      <c r="D44" s="50" t="s">
        <v>66</v>
      </c>
      <c r="E44" s="51" t="s">
        <v>92</v>
      </c>
      <c r="G44" s="89"/>
      <c r="H44" s="89"/>
      <c r="I44" s="89"/>
      <c r="J44" s="89"/>
      <c r="K44" s="89"/>
    </row>
    <row r="45" spans="1:11" x14ac:dyDescent="0.2">
      <c r="A45" s="44">
        <v>2</v>
      </c>
      <c r="B45" s="74" t="s">
        <v>76</v>
      </c>
      <c r="C45" s="74"/>
      <c r="D45" s="74"/>
      <c r="E45" s="35" t="s">
        <v>46</v>
      </c>
      <c r="G45" s="89"/>
      <c r="H45" s="89"/>
      <c r="I45" s="89"/>
      <c r="J45" s="89"/>
      <c r="K45" s="89"/>
    </row>
    <row r="46" spans="1:11" x14ac:dyDescent="0.2">
      <c r="A46" s="44">
        <v>3</v>
      </c>
      <c r="B46" s="74" t="s">
        <v>63</v>
      </c>
      <c r="C46" s="74"/>
      <c r="D46" s="74"/>
      <c r="E46" s="10" t="str">
        <f>SUBSTITUTE(SUBSTITUTE(E45,$B$4,$C$4),$B$5,$C$5)</f>
        <v>V = 0</v>
      </c>
      <c r="G46" s="89"/>
      <c r="H46" s="89"/>
      <c r="I46" s="89"/>
      <c r="J46" s="89"/>
      <c r="K46" s="89"/>
    </row>
    <row r="47" spans="1:11" x14ac:dyDescent="0.2">
      <c r="A47" s="44">
        <v>4</v>
      </c>
      <c r="B47" s="75" t="s">
        <v>39</v>
      </c>
      <c r="C47" s="75"/>
      <c r="D47" s="75"/>
      <c r="E47" s="11">
        <f xml:space="preserve"> 0</f>
        <v>0</v>
      </c>
      <c r="G47" s="89"/>
      <c r="H47" s="89"/>
      <c r="I47" s="89"/>
      <c r="J47" s="89"/>
      <c r="K47" s="89"/>
    </row>
    <row r="48" spans="1:11" x14ac:dyDescent="0.2">
      <c r="A48" s="44">
        <v>5</v>
      </c>
      <c r="B48" s="74" t="s">
        <v>62</v>
      </c>
      <c r="C48" s="74"/>
      <c r="D48" s="74"/>
      <c r="E48" s="10" t="str">
        <f ca="1">"V "&amp;_xlfn.FORMULATEXT(E47)</f>
        <v>V = 0</v>
      </c>
      <c r="G48" s="89"/>
      <c r="H48" s="89"/>
      <c r="I48" s="89"/>
      <c r="J48" s="89"/>
      <c r="K48" s="89"/>
    </row>
    <row r="49" spans="1:11" x14ac:dyDescent="0.2">
      <c r="G49" s="89"/>
      <c r="H49" s="89"/>
      <c r="I49" s="89"/>
      <c r="J49" s="89"/>
      <c r="K49" s="89"/>
    </row>
    <row r="50" spans="1:11" x14ac:dyDescent="0.2">
      <c r="A50" s="44">
        <v>1</v>
      </c>
      <c r="B50" s="77" t="s">
        <v>94</v>
      </c>
      <c r="C50" s="78"/>
      <c r="D50" s="50" t="s">
        <v>66</v>
      </c>
      <c r="E50" s="51" t="s">
        <v>93</v>
      </c>
      <c r="G50" s="80" t="s">
        <v>101</v>
      </c>
      <c r="H50" s="81"/>
      <c r="I50" s="81"/>
      <c r="J50" s="81"/>
      <c r="K50" s="82"/>
    </row>
    <row r="51" spans="1:11" ht="15" customHeight="1" x14ac:dyDescent="0.2">
      <c r="A51" s="44">
        <v>2</v>
      </c>
      <c r="B51" s="74" t="s">
        <v>76</v>
      </c>
      <c r="C51" s="74"/>
      <c r="D51" s="74"/>
      <c r="E51" s="35" t="s">
        <v>46</v>
      </c>
      <c r="G51" s="83"/>
      <c r="H51" s="84"/>
      <c r="I51" s="84"/>
      <c r="J51" s="84"/>
      <c r="K51" s="85"/>
    </row>
    <row r="52" spans="1:11" x14ac:dyDescent="0.2">
      <c r="A52" s="44">
        <v>3</v>
      </c>
      <c r="B52" s="74" t="s">
        <v>63</v>
      </c>
      <c r="C52" s="74"/>
      <c r="D52" s="74"/>
      <c r="E52" s="10" t="str">
        <f>SUBSTITUTE(SUBSTITUTE(E51,$B$4,$C$4),$B$5,$C$5)</f>
        <v>V = 0</v>
      </c>
      <c r="G52" s="83"/>
      <c r="H52" s="84"/>
      <c r="I52" s="84"/>
      <c r="J52" s="84"/>
      <c r="K52" s="85"/>
    </row>
    <row r="53" spans="1:11" x14ac:dyDescent="0.2">
      <c r="A53" s="44">
        <v>4</v>
      </c>
      <c r="B53" s="75" t="s">
        <v>39</v>
      </c>
      <c r="C53" s="75"/>
      <c r="D53" s="75"/>
      <c r="E53" s="11">
        <f xml:space="preserve"> 0</f>
        <v>0</v>
      </c>
      <c r="G53" s="83"/>
      <c r="H53" s="84"/>
      <c r="I53" s="84"/>
      <c r="J53" s="84"/>
      <c r="K53" s="85"/>
    </row>
    <row r="54" spans="1:11" x14ac:dyDescent="0.2">
      <c r="A54" s="44">
        <v>5</v>
      </c>
      <c r="B54" s="74" t="s">
        <v>62</v>
      </c>
      <c r="C54" s="74"/>
      <c r="D54" s="74"/>
      <c r="E54" s="10" t="str">
        <f ca="1">"V "&amp;_xlfn.FORMULATEXT(E53)</f>
        <v>V = 0</v>
      </c>
      <c r="G54" s="86"/>
      <c r="H54" s="87"/>
      <c r="I54" s="87"/>
      <c r="J54" s="87"/>
      <c r="K54" s="88"/>
    </row>
  </sheetData>
  <mergeCells count="48">
    <mergeCell ref="B52:D52"/>
    <mergeCell ref="B53:D53"/>
    <mergeCell ref="B54:D54"/>
    <mergeCell ref="G50:K54"/>
    <mergeCell ref="B45:D45"/>
    <mergeCell ref="B46:D46"/>
    <mergeCell ref="B47:D47"/>
    <mergeCell ref="B48:D48"/>
    <mergeCell ref="G43:K49"/>
    <mergeCell ref="B44:C44"/>
    <mergeCell ref="B50:C50"/>
    <mergeCell ref="B51:D51"/>
    <mergeCell ref="G1:K1"/>
    <mergeCell ref="G3:K6"/>
    <mergeCell ref="G7:K11"/>
    <mergeCell ref="G12:K16"/>
    <mergeCell ref="G17:K23"/>
    <mergeCell ref="G24:K35"/>
    <mergeCell ref="B36:D36"/>
    <mergeCell ref="B39:D39"/>
    <mergeCell ref="B40:D40"/>
    <mergeCell ref="B41:D41"/>
    <mergeCell ref="B29:D29"/>
    <mergeCell ref="B30:D30"/>
    <mergeCell ref="B33:D33"/>
    <mergeCell ref="B34:D34"/>
    <mergeCell ref="B35:D35"/>
    <mergeCell ref="G36:K42"/>
    <mergeCell ref="B42:D42"/>
    <mergeCell ref="B26:C26"/>
    <mergeCell ref="B32:C32"/>
    <mergeCell ref="B38:C38"/>
    <mergeCell ref="A25:E25"/>
    <mergeCell ref="B21:D21"/>
    <mergeCell ref="B22:D22"/>
    <mergeCell ref="B23:D23"/>
    <mergeCell ref="B27:D27"/>
    <mergeCell ref="B28:D28"/>
    <mergeCell ref="B14:D14"/>
    <mergeCell ref="B15:D15"/>
    <mergeCell ref="B16:D16"/>
    <mergeCell ref="B17:D17"/>
    <mergeCell ref="B20:D20"/>
    <mergeCell ref="B1:E1"/>
    <mergeCell ref="B8:D8"/>
    <mergeCell ref="B9:D9"/>
    <mergeCell ref="B10:D10"/>
    <mergeCell ref="B11:D11"/>
  </mergeCells>
  <phoneticPr fontId="4" type="noConversion"/>
  <conditionalFormatting sqref="B7">
    <cfRule type="cellIs" dxfId="9" priority="57" operator="lessThan">
      <formula>0</formula>
    </cfRule>
  </conditionalFormatting>
  <conditionalFormatting sqref="B13">
    <cfRule type="cellIs" dxfId="8" priority="22" operator="lessThan">
      <formula>0</formula>
    </cfRule>
  </conditionalFormatting>
  <conditionalFormatting sqref="B19">
    <cfRule type="cellIs" dxfId="7" priority="21" operator="lessThan">
      <formula>0</formula>
    </cfRule>
  </conditionalFormatting>
  <conditionalFormatting sqref="B26">
    <cfRule type="cellIs" dxfId="6" priority="13" operator="lessThan">
      <formula>0</formula>
    </cfRule>
  </conditionalFormatting>
  <conditionalFormatting sqref="B32">
    <cfRule type="cellIs" dxfId="5" priority="9" operator="lessThan">
      <formula>0</formula>
    </cfRule>
  </conditionalFormatting>
  <conditionalFormatting sqref="B38">
    <cfRule type="cellIs" dxfId="4" priority="8" operator="lessThan">
      <formula>0</formula>
    </cfRule>
  </conditionalFormatting>
  <conditionalFormatting sqref="B44">
    <cfRule type="cellIs" dxfId="3" priority="7" operator="lessThan">
      <formula>0</formula>
    </cfRule>
  </conditionalFormatting>
  <conditionalFormatting sqref="B50">
    <cfRule type="cellIs" dxfId="2" priority="6" operator="lessThan">
      <formula>0</formula>
    </cfRule>
  </conditionalFormatting>
  <conditionalFormatting sqref="E1:E24">
    <cfRule type="cellIs" dxfId="1" priority="1" operator="lessThan">
      <formula>0</formula>
    </cfRule>
  </conditionalFormatting>
  <conditionalFormatting sqref="E26:E1048576">
    <cfRule type="cellIs" dxfId="0" priority="14"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m3arbol</vt:lpstr>
      <vt:lpstr>Manual</vt:lpstr>
      <vt:lpstr>Validación de Funciones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Jaime Flores</dc:creator>
  <cp:lastModifiedBy>Juan Carlos Jerez Torres</cp:lastModifiedBy>
  <dcterms:created xsi:type="dcterms:W3CDTF">2023-11-29T17:43:09Z</dcterms:created>
  <dcterms:modified xsi:type="dcterms:W3CDTF">2025-01-26T23:39:48Z</dcterms:modified>
</cp:coreProperties>
</file>